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СОЗ\Закупки 2020\ПУБЛИКАЦИЯ ПЛАНА ЗАКУПКИ НА САЙТ ПРЕДПРИЯТИЯ\"/>
    </mc:Choice>
  </mc:AlternateContent>
  <bookViews>
    <workbookView xWindow="480" yWindow="480" windowWidth="27795" windowHeight="119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Лист1!$A$23:$R$91</definedName>
    <definedName name="_xlnm.Print_Titles" localSheetId="0">Лист1!$21:$23</definedName>
  </definedNames>
  <calcPr calcId="152511"/>
</workbook>
</file>

<file path=xl/calcChain.xml><?xml version="1.0" encoding="utf-8"?>
<calcChain xmlns="http://schemas.openxmlformats.org/spreadsheetml/2006/main">
  <c r="K58" i="1" l="1"/>
  <c r="K91" i="1" l="1"/>
  <c r="K65" i="1" s="1"/>
  <c r="L60" i="1" l="1"/>
  <c r="M65" i="1" s="1"/>
</calcChain>
</file>

<file path=xl/sharedStrings.xml><?xml version="1.0" encoding="utf-8"?>
<sst xmlns="http://schemas.openxmlformats.org/spreadsheetml/2006/main" count="528" uniqueCount="229">
  <si>
    <t>Наименование заказчика</t>
  </si>
  <si>
    <t>Государственное унитарное предприятие города Москвы по эксплуатации коммуникационных коллекторов «Москоллектор»</t>
  </si>
  <si>
    <t>Адрес местонахождения заказчика</t>
  </si>
  <si>
    <t>129090, г. Москва, 1-й Коптельский переулок, д. 14-16, стр. 4</t>
  </si>
  <si>
    <t>Телефон заказчика</t>
  </si>
  <si>
    <t>(499) 222-22-01</t>
  </si>
  <si>
    <t>Электронная почта заказчика</t>
  </si>
  <si>
    <t>zakupki@Moscollector.ru</t>
  </si>
  <si>
    <t>ИНН</t>
  </si>
  <si>
    <t>КПП</t>
  </si>
  <si>
    <t>ОКАТО</t>
  </si>
  <si>
    <t>Порядковый номер</t>
  </si>
  <si>
    <t>Код  по ОКВЭД2</t>
  </si>
  <si>
    <t>Код по ОКПД2</t>
  </si>
  <si>
    <t>Условия договора</t>
  </si>
  <si>
    <t>Способ закупки</t>
  </si>
  <si>
    <t xml:space="preserve">Закупка в электронной форме </t>
  </si>
  <si>
    <t>Предмет договора</t>
  </si>
  <si>
    <t>Минимально необходимые требования, предъявляемые 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</si>
  <si>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</si>
  <si>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</si>
  <si>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 оказания услуг)</t>
  </si>
  <si>
    <t>Сведения о начальной (максимальной)  цене договора (цене лота), рублей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</si>
  <si>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</si>
  <si>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</si>
  <si>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</si>
  <si>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</si>
  <si>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</si>
  <si>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</si>
  <si>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 (нет)</t>
  </si>
  <si>
    <t>Участие субъектов малого и среднего предпринимательства в закупке</t>
  </si>
  <si>
    <t xml:space="preserve">* Совокупный  годовой  объем  планируемых  закупок  товаров  (работ,  услуг)  в соответствии с планом закупки товаров (работ, услуг) (планом закупки инновационной продукции, высокотехнологичной продукции) составляет </t>
  </si>
  <si>
    <t>рублей</t>
  </si>
  <si>
    <t>%</t>
  </si>
  <si>
    <t>* Совокупный годовой стоимостный объем договоров, заключенных заказчиком по результатам закупки инновационной продукции, высокотехнологичной продукции за год, предшествующий отчетному, составляет 0 рублей.</t>
  </si>
  <si>
    <t xml:space="preserve">* Годовой  объем  закупок  инновационной  продукции, высокотехнологичной продукции, которые планируется осуществить в соответствии с проектом плана закупки товаров, работ, услуг или проектом плана закупки инновационной продукции,        </t>
  </si>
  <si>
    <t xml:space="preserve"> * Годовой объем закупок инновационной продукции, высокотехнологичной продукции, которые планируется в соответствии с проектом плана закупки товаров, работ, услуг или проектом плана закупки инновационной продукции, высокотехнологичной продукции, </t>
  </si>
  <si>
    <t xml:space="preserve">* Совокупный годовой стоимостный объем договоров, заключенных заказчиком по результатам закупки инновационной продукции, высокотехнологичной  продукции,  участниками  которой  являлись  только  субъекты  малого  и  среднего предпринимательства,        </t>
  </si>
  <si>
    <t xml:space="preserve">за год, предшествующий отчетному, составляет 0 рублей. </t>
  </si>
  <si>
    <t>62.01</t>
  </si>
  <si>
    <t>62.01.11.000</t>
  </si>
  <si>
    <t>УСЛ ЕД</t>
  </si>
  <si>
    <t>Москва</t>
  </si>
  <si>
    <t>876</t>
  </si>
  <si>
    <t>055</t>
  </si>
  <si>
    <t>68.20.2</t>
  </si>
  <si>
    <t>М2</t>
  </si>
  <si>
    <t>ИТОГО</t>
  </si>
  <si>
    <t>68.32</t>
  </si>
  <si>
    <t>68.32.2</t>
  </si>
  <si>
    <t>Гкал</t>
  </si>
  <si>
    <t>796</t>
  </si>
  <si>
    <t>Открытый конкурс в электронной форме</t>
  </si>
  <si>
    <t>Нет</t>
  </si>
  <si>
    <t>Разработка и внедрение АИС с целью повышения оперативности реагирования диспетчерских служб Предприятия на аварийные ситуации; дистанционного управления и контроля коллекторного хозяйства; диагностики работы оборудования инженерных систем средствами локальной автоматики; повышения надёжности, безопасности и качества функционирования оборудования инженерных систем; централизации и повышения уровня детализации состояния инженерных систем; оптимизации нагрузки на оперативно-ремонтный персонал</t>
  </si>
  <si>
    <t>-</t>
  </si>
  <si>
    <t>высокотехнологичной продукции, лекарственных средств     (в  части   первого  года   его  реализации)   либо  указанными  утвержденными  планами   (с  учетом  изменений,  которые  не  представлялись  для  оценки соответствия или мониторинга соответствия),  составляет 0 рублей.</t>
  </si>
  <si>
    <t xml:space="preserve">участниками которой являются только субъекты малого и среднего предпринимательства, составляет 0 рублей. </t>
  </si>
  <si>
    <t xml:space="preserve">* Совокупный годовой объем планируемых закупок товаров (работ, услуг), которые исключаются при расчете годового объема закупки инновационной продукции,  высокотехнологичной  продукции,  которые  планируется  осуществить  по  результатам  закупки товаров (работ, услуг), </t>
  </si>
  <si>
    <t xml:space="preserve">лекарственных средств (в части первого года  его  реализации)  либо  утвержденными указанными  планами  осуществить по результатам закупок, участниками которых являются только субъекты малого и среднего предпринимательства, составляет 0  рублей. </t>
  </si>
  <si>
    <t>* Совокупный  годовой объем планируемых закупок товаров (услуг), которые исключаются при расчете годового объема закупок товаров (работ, услуг),  которые  планируется  осуществить  по  результатам  закупки  товаров  (работ,  услуг),  участниками  которой  являются</t>
  </si>
  <si>
    <t xml:space="preserve">  только субъекты  малого и среднего предпринимательства, составляет </t>
  </si>
  <si>
    <t>Х</t>
  </si>
  <si>
    <t>нет</t>
  </si>
  <si>
    <t>Предоставление коммунальных услуг</t>
  </si>
  <si>
    <t xml:space="preserve">Предоставление услуг по содержанию и текущему ремонту </t>
  </si>
  <si>
    <t>Предоставление коммунальных услуг по адресу: г. Москва, ул. Дубнинская, д.3</t>
  </si>
  <si>
    <t xml:space="preserve">да </t>
  </si>
  <si>
    <t>Аренда нежилого помещения по адресу: г. Москва, ул. Чертановская, д.43, корп. 2</t>
  </si>
  <si>
    <t>68.20.12</t>
  </si>
  <si>
    <t>Оказание коммунальных услуг</t>
  </si>
  <si>
    <t xml:space="preserve">Окзание услуг по управлению, эксплуатации и техническому обслуживанию здания </t>
  </si>
  <si>
    <t>Окзание услуг по управлению, содержанию и ремонту общего имущества МКД</t>
  </si>
  <si>
    <t>Предоставление  коммунальных услуг</t>
  </si>
  <si>
    <t>Предоставление услуг по техническому обслуживанию общего имущества МКД по адресу: г. Москва, Зеленоград, корпус 106</t>
  </si>
  <si>
    <t>Предоставление услуг по техническому обслуживанию общего имущества МКД</t>
  </si>
  <si>
    <t>Предоставление услуг по техническому обслуживанию общего имущества МКД по адресу: г. Москва, Зеленоград, корпус 139</t>
  </si>
  <si>
    <t>Предоставление услуг по техническому обслуживанию общего имущества МКД по адресу: г. Москва, Зеленоград, корпус 234</t>
  </si>
  <si>
    <t>Возмещение затрат на коммунальные услуги по адресу: г. Москва, ул. Лосиноостровская, д.45, к.1</t>
  </si>
  <si>
    <t>Возмещение затрат на коммунальные услуги</t>
  </si>
  <si>
    <t>Возмещение затрат на эксплуатационные услуги по адресу: г. Москва, ул. Лосиноостровская, д.45, к.1</t>
  </si>
  <si>
    <t>Возмещение затрат на эксплуатационные услуги</t>
  </si>
  <si>
    <t>Оказание эксплуатационных услуг</t>
  </si>
  <si>
    <t xml:space="preserve">Возмещение расходов по оплате стоимости тепловой энергии </t>
  </si>
  <si>
    <t>да</t>
  </si>
  <si>
    <t>Конкурс в электронной форме, участниками которого могут быть только субъекты малого и среднего предпринимательства</t>
  </si>
  <si>
    <t>Закупка у единственного поставщика (подрядчика, исполнителя)</t>
  </si>
  <si>
    <t xml:space="preserve">Начальник службы организации закупок </t>
  </si>
  <si>
    <t>Дондарова А.Н.</t>
  </si>
  <si>
    <t>усл.ед.</t>
  </si>
  <si>
    <t>м2</t>
  </si>
  <si>
    <t>53.10.2</t>
  </si>
  <si>
    <t>53.10.12</t>
  </si>
  <si>
    <t>шт.</t>
  </si>
  <si>
    <t>г. Москва</t>
  </si>
  <si>
    <t xml:space="preserve">План  закупки товаров (работ, услуг) ГУП "Москоллектор"  на 2020 год </t>
  </si>
  <si>
    <t>Выполнение работ по модернизации IP-телефонии и видеоконференцсвязи</t>
  </si>
  <si>
    <t>Модернизация комплекса аппаратного и программного обеспечения, включая виртуальную АТС в кластере, сервер многоточечной видеоконфереции, подсистему биллинга телефонных переговоров, подсистему записи переговоров</t>
  </si>
  <si>
    <t xml:space="preserve">Выполнение работ по модернизации автоматизированной информационной системы мониторинга верхнего уровня  на объектах РЭК-3 (этап 2) </t>
  </si>
  <si>
    <t>Выполнение работ по оснащению средствами отображения информации коллективного пользования  диспетчерского пункта РЭК-3 по адресу ул.Обручева д.33а</t>
  </si>
  <si>
    <t>Оснащение средствами отображения информации коллективного пользования районного диспетчерского пункта (видеостена)</t>
  </si>
  <si>
    <t>Запрос предложений в электронной форме</t>
  </si>
  <si>
    <t>Оказание услуг почтовой связи</t>
  </si>
  <si>
    <t>Прием корреспонденции, доставка по указанным адресам, предоставление оригиналов описей вложений</t>
  </si>
  <si>
    <t>Февраль 2020-Февраль 2021</t>
  </si>
  <si>
    <t>35.30.1, 35.30.12.130</t>
  </si>
  <si>
    <t>Возмещение расходов по оплате на коммунальные услуги по адресу: г. Москва, Копьевский переулок, д.4</t>
  </si>
  <si>
    <t>Январь 2020 - Февраль 2021</t>
  </si>
  <si>
    <t>Москва, Копьевский переулок, д.4</t>
  </si>
  <si>
    <t>35.13.10.000, 35.30.1, 36.00.20, 37.00.11.110, 35.30.12.130</t>
  </si>
  <si>
    <t>68.32.13.000</t>
  </si>
  <si>
    <t>35.30.1, 36.00.20, 37.00.11.110, 35.30.12.130</t>
  </si>
  <si>
    <t>Январь 2020 - Февраль 2024</t>
  </si>
  <si>
    <t>Предоставление  коммунальных услуг по адресу: г. Москва, ул. Грина, д.28</t>
  </si>
  <si>
    <t>Предоставление эксплуатацмонных услуг по адресу: г. Москва, ул. Дубнинская, д.3</t>
  </si>
  <si>
    <t>Оказание эксплуатационных услуг по адресу: г. Москва, ул. Грина, д.28</t>
  </si>
  <si>
    <t>Предоставление эксплуатационных услуг по адресу: г. Москва, ул. Михалковская, д.26, корп.2</t>
  </si>
  <si>
    <t>Москва, ул. Грина, д.28</t>
  </si>
  <si>
    <t>Москва, ул. Дубнинская, д.3</t>
  </si>
  <si>
    <t>Москва, ул. Михалковская, д.26, корп.2</t>
  </si>
  <si>
    <t>Москва, Бескудниковский бульв., д.8, корп.4</t>
  </si>
  <si>
    <t>Возмещение стоимости коммунальных услуг по адресу: г. Москва, ул. Ильинка, д.4</t>
  </si>
  <si>
    <t>Январь 2020 - Январь 2021</t>
  </si>
  <si>
    <t>Возмещение стоимости оказания услуг по техническому содержанию и эксплуатации общего имущества, помещений и инженерных систем, приходящихся на площадь нежилых помещений общей площадью занимаемых ГУП "Москоллектор" по адресу: г. Москва, ул. Ильинка, д.4</t>
  </si>
  <si>
    <t>Москва, ул. Ильинка, д.4</t>
  </si>
  <si>
    <t>Москва, ул. Шелепихинская наб., д.26</t>
  </si>
  <si>
    <t>Москва, г.Зеленоград, корпус 106</t>
  </si>
  <si>
    <t>Москва г.Зеленоград, корпус 139</t>
  </si>
  <si>
    <t>Москва, г.Зеленоград, корпус 139</t>
  </si>
  <si>
    <t>Москва, г.Зеленоград, корпус 234</t>
  </si>
  <si>
    <t>Москва, ул. Лосиноостровская, д.45, к.1</t>
  </si>
  <si>
    <t>Окзание услуг по управлению, эксплуатации и техническому обслуживанию здания по адресу:              г. Москва, Мичуринский пр-т, Олимпийская дер. д.3</t>
  </si>
  <si>
    <t>35.30.1, 36.00.20, 37.00.11.110</t>
  </si>
  <si>
    <t>Возмещение расходов по оплате по коммунальных услуг по адресу: г. Москва, Ленинский проспект, д.32А</t>
  </si>
  <si>
    <t>Возмещение расходов по оплате по коммунальных услуг</t>
  </si>
  <si>
    <t>Возмещение расходов по оплате по эксплуатационных услуг по адресу: г. Москва, Ленинский проспект, д.32А</t>
  </si>
  <si>
    <t>Возмещение расходов по оплате по эксплуатационных услуг</t>
  </si>
  <si>
    <t>Оказание коммунальных услуг по адресу:  г. Москва, Мичуринский пр-т, Олимпийская дер. д.3</t>
  </si>
  <si>
    <t xml:space="preserve"> Москва, Мичуринский пр-т, Олимпийская дер. д.3</t>
  </si>
  <si>
    <t xml:space="preserve"> Москва, ул. Удальцова, д.46</t>
  </si>
  <si>
    <t xml:space="preserve"> Москва, Ленинский проспект, д.32А</t>
  </si>
  <si>
    <t xml:space="preserve">  Москва, Ленинский проспект, д.32А</t>
  </si>
  <si>
    <t>72.19</t>
  </si>
  <si>
    <t xml:space="preserve">72.19.50.000 </t>
  </si>
  <si>
    <t>НИОКР по разработке информационной модели для автоматизированных систем Предприятия</t>
  </si>
  <si>
    <t>Наличие Свидетельства СРО  в области архитектурно-строительного проектирования объектов капитального строительства</t>
  </si>
  <si>
    <t>кв.м.</t>
  </si>
  <si>
    <t>Аренда нежилого помещения по адресу: г. Москва,  Комсомольская пл., д.6</t>
  </si>
  <si>
    <t>71.20</t>
  </si>
  <si>
    <t xml:space="preserve"> 71.12.11.900</t>
  </si>
  <si>
    <t>Обследование технического состояния  строительных конструкций  коммуникационных коллекторов</t>
  </si>
  <si>
    <t>Работы должны быть выполнены с соблюдением действующих норм и правил, требований охраны труда, техники безопасности и электробезопасности в соответствии с действующим законодательством РФ</t>
  </si>
  <si>
    <t>Март 2020</t>
  </si>
  <si>
    <t>Октябрь 2020</t>
  </si>
  <si>
    <t>Предоставление эксплуатационных услуг по адресу: г. Москва, ул. Шелепихинская наб., д.26</t>
  </si>
  <si>
    <t>Предоставление  коммунальных услуг по адресу: г. Москва, Зеленоград, корпус 106</t>
  </si>
  <si>
    <t>Предоставление  коммунальных услуг по адресу: г. Москва, Зеленоград, корпус 139</t>
  </si>
  <si>
    <t>Предоставление  коммунальных услуг по адресу: г. Москва, Зеленоград, корпус 234</t>
  </si>
  <si>
    <t>62.0</t>
  </si>
  <si>
    <t>62.02.30.000</t>
  </si>
  <si>
    <t>Выполнение работ по информационно-техническому  сопровождению Центральной технологической системы Автоматизированной системы управления Предприятием.</t>
  </si>
  <si>
    <t xml:space="preserve">Консультации Заказчика по вопросам работы ЦТС
Обучение пользователей ЦТС
Обновление релизов, используемых в ЦТС платформ
Диагностика ошибок ЦТС и их устранение
Программная доработка АРМов и отдельных модулей с целью развития ЦТС и актуализация технической и эксплуатационной документации по ЦТС
</t>
  </si>
  <si>
    <t>42.99</t>
  </si>
  <si>
    <t>42.99.29.000</t>
  </si>
  <si>
    <t>Выполнение работ по капитальному ремонту общегородского коллектора "Новодорогомиловский" ПК73-ПК95 комплекса "Бородинский"</t>
  </si>
  <si>
    <t>в соответствии со сметной документацией, с гарантией качества выполняемых работ не меньше 60 месяцев</t>
  </si>
  <si>
    <t>Май 2020 - Март 2021</t>
  </si>
  <si>
    <t>42.99.21.122</t>
  </si>
  <si>
    <t>Выполнение работ по ремонту вентиляционных шахт (30 шт.)</t>
  </si>
  <si>
    <t>г. Зеленоград</t>
  </si>
  <si>
    <t>Выполнение работ по ремонту вентиляционных киосков (50 шт.)</t>
  </si>
  <si>
    <t>Выполнение работ по капитальному ремонту строительных конструкций общегородского
коллектора «Вернадский» ПК0-69 исключая галерею АТС</t>
  </si>
  <si>
    <t>45 293 574 000
45 268 581 000</t>
  </si>
  <si>
    <t>Апрель 2020 - Декабрь 2020</t>
  </si>
  <si>
    <t>41.20</t>
  </si>
  <si>
    <t>41.20.40.900</t>
  </si>
  <si>
    <t>Выполнение работ по комплексной реконструкции базы «Поморская»
на земельном участке по адресу: ул.Поморская, вл.17 (Этап – 1)</t>
  </si>
  <si>
    <t>Работы должны быть выполнены с соблюдением действующих норм и правил, требований охраны труда, техники безопасности и электробезопасности в соответствии с действующим законодательством РФ.</t>
  </si>
  <si>
    <t>Февраль 2020</t>
  </si>
  <si>
    <t xml:space="preserve"> Апрель 2020               Май 2021</t>
  </si>
  <si>
    <t>62.09</t>
  </si>
  <si>
    <t>62.09.10.000</t>
  </si>
  <si>
    <t>г.Москва</t>
  </si>
  <si>
    <t>Закупки малого объема (до 600 тыс. руб)</t>
  </si>
  <si>
    <t>35.13.10.000, 35.30.1 36.00.20, 37.00.11.110, 35.30.12.130</t>
  </si>
  <si>
    <t>Июль 2020 - Июнь 2021</t>
  </si>
  <si>
    <t>Май 2020 -                        Март 2021</t>
  </si>
  <si>
    <t>Май 2020-Август 2020</t>
  </si>
  <si>
    <t>Апрель 2020 -    Июнь 2021</t>
  </si>
  <si>
    <t>Август 2021</t>
  </si>
  <si>
    <t>Окзание услуг по управлению, содержанию и ремонту общего имущества МКД по адресу: г. Москва, Бескудниковский бульв., д.8, корп.4</t>
  </si>
  <si>
    <t>Окзание услуг по управлению, содержанию и ремонту общего имущества МКД по адресу: г. Москва, ул. Удальцова, д.46</t>
  </si>
  <si>
    <t xml:space="preserve">УТВЕРЖДАЮ
Генеральноый директор 
Государственного унитарного
предприятия города Москвы по 
эксплуатации коммуникационных
коллекторов «Москоллектор»
                                                                                                                                                                                                                                                                                                                                                                                                                                  _____________________________ Я.Г. Ротмистров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___ » ________________  2020г.
</t>
  </si>
  <si>
    <t xml:space="preserve"> 29.10.</t>
  </si>
  <si>
    <t xml:space="preserve"> 29.10.59.130</t>
  </si>
  <si>
    <t>Поставка бункеровоза</t>
  </si>
  <si>
    <t>Продукция должна быть сертифицирована в соответствии с государственными стандартами</t>
  </si>
  <si>
    <t>798</t>
  </si>
  <si>
    <t>шт</t>
  </si>
  <si>
    <t>Аукцион в электронной форме</t>
  </si>
  <si>
    <t>Да</t>
  </si>
  <si>
    <t>46.73.6</t>
  </si>
  <si>
    <t>23.99.19.190</t>
  </si>
  <si>
    <t>Поставка гранита</t>
  </si>
  <si>
    <t>кв.м</t>
  </si>
  <si>
    <t>Аукцион в электронной форме, участниками которого могут быть только субъекты малого и среднего предпринимательства</t>
  </si>
  <si>
    <t>46.72.</t>
  </si>
  <si>
    <t>24.10.71.111</t>
  </si>
  <si>
    <t>Поставка металлопроката</t>
  </si>
  <si>
    <t>кг</t>
  </si>
  <si>
    <t>15.20.3</t>
  </si>
  <si>
    <t>15.20.32.124</t>
  </si>
  <si>
    <t>Поставка спецобуви</t>
  </si>
  <si>
    <t>пар</t>
  </si>
  <si>
    <t>71.12.1</t>
  </si>
  <si>
    <t>71.12.20.190</t>
  </si>
  <si>
    <t>Оказание услуг по ведению авторского надзора на объекте: «Оснащение системами пожарной сигнализации, контроля температуры, затопления и техническое перевооружение систем охранной сигнализации, автоматического контроля метана, диспетчерского управления, оповещения общегородского коллектора «Варшавский» ПК0-ПК227, включая галереи»</t>
  </si>
  <si>
    <t>Январь 2020</t>
  </si>
  <si>
    <t xml:space="preserve"> Январь 2020 -               Август 2020</t>
  </si>
  <si>
    <t xml:space="preserve">* 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предпринимательства,предусмотренный в части, касающейся первого года реализации,      </t>
  </si>
  <si>
    <t xml:space="preserve">раздела,указанного в пункте 1(1) требований к форме плана закупки товаров (работ, услуг), утвержденных постановлением Правительства Российской Федерации от 17 сентября 2012 г. N 932 "Об утверждении Правил формирования плана закупки товаров (работ, услуг) </t>
  </si>
  <si>
    <t xml:space="preserve">товаров (работ, услуг) и требований к форме такого плана", составляет </t>
  </si>
  <si>
    <t>Выполнение работ по ремонту вентиляционных шахт (153 шт.)</t>
  </si>
  <si>
    <t>Апрель 2020 - Февраль 2021</t>
  </si>
  <si>
    <t>Выполнение работ по ликвидации люков (273 шт.)</t>
  </si>
  <si>
    <t>в соответствии со сметной документацией, с гарантией качества выполняемых работ не меньше 24 месяца</t>
  </si>
  <si>
    <t xml:space="preserve"> Москва</t>
  </si>
  <si>
    <t>Июнь 2020 - Декабрь 2021</t>
  </si>
  <si>
    <t>Приложение к приказу от 16.01.2020  №05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</si>
</sst>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419]mmmm\ yyyy;@"/>
    <numFmt numFmtId="165" formatCode="dd/mm/yy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Arial"/>
      <family val="2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</cellStyleXfs>
  <cellXfs count="126">
    <xf numFmtId="0" fontId="0" fillId="0" borderId="0" xfId="0"/>
    <xf numFmtId="0" fontId="2" fillId="0" borderId="0" xfId="0" applyFont="1" applyFill="1"/>
    <xf numFmtId="0" fontId="0" fillId="0" borderId="0" xfId="0" applyFill="1"/>
    <xf numFmtId="0" fontId="12" fillId="0" borderId="0" xfId="0" applyFont="1" applyFill="1" applyAlignment="1">
      <alignment horizontal="center" vertical="center"/>
    </xf>
    <xf numFmtId="0" fontId="13" fillId="0" borderId="0" xfId="0" applyFont="1" applyFill="1"/>
    <xf numFmtId="0" fontId="16" fillId="2" borderId="0" xfId="0" applyFont="1" applyFill="1" applyAlignment="1">
      <alignment horizontal="center" vertical="center"/>
    </xf>
    <xf numFmtId="0" fontId="2" fillId="3" borderId="0" xfId="0" applyFont="1" applyFill="1"/>
    <xf numFmtId="0" fontId="15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right" vertical="center"/>
    </xf>
    <xf numFmtId="4" fontId="17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/>
    </xf>
    <xf numFmtId="3" fontId="6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center" vertical="top" wrapText="1"/>
    </xf>
    <xf numFmtId="3" fontId="7" fillId="3" borderId="0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8" fillId="3" borderId="0" xfId="0" applyFont="1" applyFill="1"/>
    <xf numFmtId="0" fontId="4" fillId="3" borderId="0" xfId="0" applyFont="1" applyFill="1"/>
    <xf numFmtId="0" fontId="14" fillId="3" borderId="0" xfId="0" applyFont="1" applyFill="1"/>
    <xf numFmtId="3" fontId="6" fillId="3" borderId="1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16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" fontId="17" fillId="3" borderId="4" xfId="0" applyNumberFormat="1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 justifyLastLine="1" readingOrder="1"/>
    </xf>
    <xf numFmtId="1" fontId="8" fillId="3" borderId="4" xfId="2" applyNumberFormat="1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center" vertical="center" wrapText="1"/>
    </xf>
    <xf numFmtId="0" fontId="8" fillId="3" borderId="4" xfId="2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165" fontId="8" fillId="3" borderId="4" xfId="2" applyNumberFormat="1" applyFont="1" applyFill="1" applyBorder="1" applyAlignment="1">
      <alignment horizontal="center" vertical="center" wrapText="1"/>
    </xf>
    <xf numFmtId="16" fontId="8" fillId="3" borderId="4" xfId="0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2" fontId="8" fillId="3" borderId="4" xfId="3" applyNumberFormat="1" applyFont="1" applyFill="1" applyBorder="1" applyAlignment="1">
      <alignment horizontal="center" vertical="center" wrapText="1"/>
    </xf>
    <xf numFmtId="0" fontId="10" fillId="3" borderId="0" xfId="0" applyFont="1" applyFill="1"/>
    <xf numFmtId="49" fontId="18" fillId="3" borderId="4" xfId="2" applyNumberFormat="1" applyFont="1" applyFill="1" applyBorder="1" applyAlignment="1">
      <alignment horizontal="center" vertical="center" wrapText="1"/>
    </xf>
    <xf numFmtId="4" fontId="19" fillId="3" borderId="0" xfId="0" applyNumberFormat="1" applyFont="1" applyFill="1" applyBorder="1" applyAlignment="1">
      <alignment horizontal="center" vertical="center" wrapText="1"/>
    </xf>
    <xf numFmtId="4" fontId="19" fillId="3" borderId="0" xfId="0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 wrapText="1"/>
    </xf>
    <xf numFmtId="49" fontId="8" fillId="0" borderId="4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justifyLastLine="1" readingOrder="1"/>
    </xf>
    <xf numFmtId="0" fontId="8" fillId="0" borderId="4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16" fontId="8" fillId="0" borderId="4" xfId="0" applyNumberFormat="1" applyFont="1" applyFill="1" applyBorder="1" applyAlignment="1">
      <alignment horizontal="center" vertical="center" wrapText="1"/>
    </xf>
    <xf numFmtId="165" fontId="8" fillId="0" borderId="4" xfId="2" applyNumberFormat="1" applyFont="1" applyFill="1" applyBorder="1" applyAlignment="1">
      <alignment horizontal="center" vertical="center" wrapText="1"/>
    </xf>
    <xf numFmtId="49" fontId="18" fillId="0" borderId="4" xfId="2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vertical="center"/>
    </xf>
    <xf numFmtId="1" fontId="6" fillId="3" borderId="1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left" vertical="center"/>
    </xf>
    <xf numFmtId="3" fontId="6" fillId="3" borderId="2" xfId="0" applyNumberFormat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1" applyNumberFormat="1" applyFont="1" applyFill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>
      <alignment horizontal="center" vertical="center" wrapText="1"/>
    </xf>
    <xf numFmtId="4" fontId="8" fillId="3" borderId="7" xfId="1" applyNumberFormat="1" applyFont="1" applyFill="1" applyBorder="1" applyAlignment="1">
      <alignment horizontal="center" vertical="center" wrapText="1"/>
    </xf>
    <xf numFmtId="4" fontId="8" fillId="3" borderId="8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right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7" fillId="3" borderId="3" xfId="0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right" vertical="center"/>
    </xf>
    <xf numFmtId="0" fontId="17" fillId="3" borderId="2" xfId="0" applyFont="1" applyFill="1" applyBorder="1" applyAlignment="1">
      <alignment horizontal="right" vertical="center"/>
    </xf>
    <xf numFmtId="0" fontId="17" fillId="3" borderId="3" xfId="0" applyFont="1" applyFill="1" applyBorder="1" applyAlignment="1">
      <alignment horizontal="right" vertical="center"/>
    </xf>
  </cellXfs>
  <cellStyles count="4">
    <cellStyle name="Обычный" xfId="0" builtinId="0"/>
    <cellStyle name="Обычный 3" xfId="3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@Moscollecto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6"/>
  <sheetViews>
    <sheetView tabSelected="1" view="pageBreakPreview" topLeftCell="A86" zoomScale="75" zoomScaleNormal="82" zoomScaleSheetLayoutView="75" workbookViewId="0">
      <selection activeCell="E95" sqref="E95"/>
    </sheetView>
  </sheetViews>
  <sheetFormatPr defaultRowHeight="15" x14ac:dyDescent="0.25"/>
  <cols>
    <col min="1" max="1" width="8.7109375" style="1" customWidth="1"/>
    <col min="2" max="2" width="15.85546875" style="1" customWidth="1"/>
    <col min="3" max="3" width="16.140625" style="1" customWidth="1"/>
    <col min="4" max="4" width="42.7109375" style="1" customWidth="1"/>
    <col min="5" max="5" width="53.7109375" style="1" customWidth="1"/>
    <col min="6" max="6" width="10.28515625" style="1" customWidth="1"/>
    <col min="7" max="7" width="13" style="1" customWidth="1"/>
    <col min="8" max="8" width="12.5703125" style="1" customWidth="1"/>
    <col min="9" max="9" width="21.42578125" style="1" customWidth="1"/>
    <col min="10" max="10" width="20.140625" style="1" customWidth="1"/>
    <col min="11" max="11" width="20.5703125" style="1" customWidth="1"/>
    <col min="12" max="12" width="19.7109375" style="1" customWidth="1"/>
    <col min="13" max="13" width="18.7109375" style="1" customWidth="1"/>
    <col min="14" max="14" width="24.140625" style="1" customWidth="1"/>
    <col min="15" max="15" width="13.42578125" style="1" customWidth="1"/>
  </cols>
  <sheetData>
    <row r="1" spans="1:16" ht="18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38" t="s">
        <v>228</v>
      </c>
      <c r="M1" s="6"/>
      <c r="N1" s="6"/>
      <c r="O1" s="6"/>
      <c r="P1" s="6"/>
    </row>
    <row r="2" spans="1:1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40.5" customHeight="1" x14ac:dyDescent="0.25">
      <c r="A3" s="88"/>
      <c r="B3" s="88"/>
      <c r="C3" s="88"/>
      <c r="D3" s="88"/>
      <c r="E3" s="6"/>
      <c r="F3" s="6"/>
      <c r="G3" s="6"/>
      <c r="H3" s="6"/>
      <c r="I3" s="6"/>
      <c r="J3" s="6"/>
      <c r="K3" s="89" t="s">
        <v>192</v>
      </c>
      <c r="L3" s="89"/>
      <c r="M3" s="89"/>
      <c r="N3" s="89"/>
      <c r="O3" s="89"/>
      <c r="P3" s="6"/>
    </row>
    <row r="4" spans="1:16" ht="51" customHeight="1" x14ac:dyDescent="0.25">
      <c r="A4" s="88"/>
      <c r="B4" s="88"/>
      <c r="C4" s="12"/>
      <c r="D4" s="12"/>
      <c r="E4" s="6"/>
      <c r="F4" s="6"/>
      <c r="G4" s="6"/>
      <c r="H4" s="6"/>
      <c r="I4" s="6"/>
      <c r="J4" s="6"/>
      <c r="K4" s="89"/>
      <c r="L4" s="89"/>
      <c r="M4" s="89"/>
      <c r="N4" s="89"/>
      <c r="O4" s="89"/>
      <c r="P4" s="6"/>
    </row>
    <row r="5" spans="1:16" ht="18" x14ac:dyDescent="0.25">
      <c r="A5" s="88"/>
      <c r="B5" s="88"/>
      <c r="C5" s="12"/>
      <c r="D5" s="12"/>
      <c r="E5" s="6"/>
      <c r="F5" s="6"/>
      <c r="G5" s="6"/>
      <c r="H5" s="6"/>
      <c r="I5" s="6"/>
      <c r="J5" s="6"/>
      <c r="K5" s="89"/>
      <c r="L5" s="89"/>
      <c r="M5" s="89"/>
      <c r="N5" s="89"/>
      <c r="O5" s="89"/>
      <c r="P5" s="6"/>
    </row>
    <row r="6" spans="1:1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89"/>
      <c r="L6" s="89"/>
      <c r="M6" s="89"/>
      <c r="N6" s="89"/>
      <c r="O6" s="89"/>
      <c r="P6" s="6"/>
    </row>
    <row r="7" spans="1:1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89"/>
      <c r="L7" s="89"/>
      <c r="M7" s="89"/>
      <c r="N7" s="89"/>
      <c r="O7" s="89"/>
      <c r="P7" s="6"/>
    </row>
    <row r="8" spans="1:16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89"/>
      <c r="L8" s="89"/>
      <c r="M8" s="89"/>
      <c r="N8" s="89"/>
      <c r="O8" s="89"/>
      <c r="P8" s="6"/>
    </row>
    <row r="9" spans="1:16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89"/>
      <c r="L9" s="89"/>
      <c r="M9" s="89"/>
      <c r="N9" s="89"/>
      <c r="O9" s="89"/>
      <c r="P9" s="6"/>
    </row>
    <row r="10" spans="1:16" ht="48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89"/>
      <c r="L10" s="89"/>
      <c r="M10" s="89"/>
      <c r="N10" s="89"/>
      <c r="O10" s="89"/>
      <c r="P10" s="6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20.25" x14ac:dyDescent="0.25">
      <c r="A12" s="90" t="s">
        <v>95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6"/>
    </row>
    <row r="13" spans="1:16" ht="18" x14ac:dyDescent="0.25">
      <c r="A13" s="13"/>
      <c r="B13" s="14"/>
      <c r="C13" s="14"/>
      <c r="D13" s="15"/>
      <c r="E13" s="14"/>
      <c r="F13" s="14"/>
      <c r="G13" s="14"/>
      <c r="H13" s="16"/>
      <c r="I13" s="17"/>
      <c r="J13" s="17"/>
      <c r="K13" s="18"/>
      <c r="L13" s="19"/>
      <c r="M13" s="20"/>
      <c r="N13" s="19"/>
      <c r="O13" s="19"/>
      <c r="P13" s="6"/>
    </row>
    <row r="14" spans="1:16" ht="18" x14ac:dyDescent="0.25">
      <c r="A14" s="91" t="s">
        <v>0</v>
      </c>
      <c r="B14" s="92"/>
      <c r="C14" s="92"/>
      <c r="D14" s="93"/>
      <c r="E14" s="97" t="s">
        <v>1</v>
      </c>
      <c r="F14" s="98"/>
      <c r="G14" s="98"/>
      <c r="H14" s="98"/>
      <c r="I14" s="98"/>
      <c r="J14" s="98"/>
      <c r="K14" s="98"/>
      <c r="L14" s="98"/>
      <c r="M14" s="98"/>
      <c r="N14" s="98"/>
      <c r="O14" s="99"/>
      <c r="P14" s="6"/>
    </row>
    <row r="15" spans="1:16" ht="18" x14ac:dyDescent="0.25">
      <c r="A15" s="91" t="s">
        <v>2</v>
      </c>
      <c r="B15" s="92"/>
      <c r="C15" s="92"/>
      <c r="D15" s="93"/>
      <c r="E15" s="97" t="s">
        <v>3</v>
      </c>
      <c r="F15" s="98"/>
      <c r="G15" s="98"/>
      <c r="H15" s="98"/>
      <c r="I15" s="98"/>
      <c r="J15" s="98"/>
      <c r="K15" s="98"/>
      <c r="L15" s="98"/>
      <c r="M15" s="98"/>
      <c r="N15" s="98"/>
      <c r="O15" s="99"/>
      <c r="P15" s="6"/>
    </row>
    <row r="16" spans="1:16" ht="18" x14ac:dyDescent="0.25">
      <c r="A16" s="32" t="s">
        <v>4</v>
      </c>
      <c r="B16" s="33"/>
      <c r="C16" s="33"/>
      <c r="D16" s="34"/>
      <c r="E16" s="97" t="s">
        <v>5</v>
      </c>
      <c r="F16" s="98"/>
      <c r="G16" s="98"/>
      <c r="H16" s="98"/>
      <c r="I16" s="98"/>
      <c r="J16" s="98"/>
      <c r="K16" s="98"/>
      <c r="L16" s="98"/>
      <c r="M16" s="98"/>
      <c r="N16" s="98"/>
      <c r="O16" s="99"/>
      <c r="P16" s="6"/>
    </row>
    <row r="17" spans="1:16" ht="18" x14ac:dyDescent="0.25">
      <c r="A17" s="91" t="s">
        <v>6</v>
      </c>
      <c r="B17" s="92"/>
      <c r="C17" s="92"/>
      <c r="D17" s="93"/>
      <c r="E17" s="94" t="s">
        <v>7</v>
      </c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6"/>
    </row>
    <row r="18" spans="1:16" ht="18" x14ac:dyDescent="0.25">
      <c r="A18" s="91" t="s">
        <v>8</v>
      </c>
      <c r="B18" s="92"/>
      <c r="C18" s="92"/>
      <c r="D18" s="93"/>
      <c r="E18" s="94">
        <v>7708000882</v>
      </c>
      <c r="F18" s="95"/>
      <c r="G18" s="95"/>
      <c r="H18" s="95"/>
      <c r="I18" s="95"/>
      <c r="J18" s="95"/>
      <c r="K18" s="95"/>
      <c r="L18" s="95"/>
      <c r="M18" s="95"/>
      <c r="N18" s="95"/>
      <c r="O18" s="96"/>
      <c r="P18" s="6"/>
    </row>
    <row r="19" spans="1:16" ht="18" x14ac:dyDescent="0.25">
      <c r="A19" s="91" t="s">
        <v>9</v>
      </c>
      <c r="B19" s="92"/>
      <c r="C19" s="92"/>
      <c r="D19" s="93"/>
      <c r="E19" s="94">
        <v>774850001</v>
      </c>
      <c r="F19" s="95"/>
      <c r="G19" s="95"/>
      <c r="H19" s="95"/>
      <c r="I19" s="95"/>
      <c r="J19" s="95"/>
      <c r="K19" s="95"/>
      <c r="L19" s="95"/>
      <c r="M19" s="95"/>
      <c r="N19" s="95"/>
      <c r="O19" s="96"/>
      <c r="P19" s="6"/>
    </row>
    <row r="20" spans="1:16" ht="18" x14ac:dyDescent="0.25">
      <c r="A20" s="91" t="s">
        <v>10</v>
      </c>
      <c r="B20" s="92"/>
      <c r="C20" s="92"/>
      <c r="D20" s="93"/>
      <c r="E20" s="97">
        <v>45378000</v>
      </c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6"/>
    </row>
    <row r="21" spans="1:16" ht="15" customHeight="1" x14ac:dyDescent="0.25">
      <c r="A21" s="86" t="s">
        <v>11</v>
      </c>
      <c r="B21" s="86" t="s">
        <v>12</v>
      </c>
      <c r="C21" s="86" t="s">
        <v>13</v>
      </c>
      <c r="D21" s="86" t="s">
        <v>14</v>
      </c>
      <c r="E21" s="86"/>
      <c r="F21" s="86"/>
      <c r="G21" s="86"/>
      <c r="H21" s="86"/>
      <c r="I21" s="86"/>
      <c r="J21" s="86"/>
      <c r="K21" s="86"/>
      <c r="L21" s="86"/>
      <c r="M21" s="86"/>
      <c r="N21" s="86" t="s">
        <v>15</v>
      </c>
      <c r="O21" s="87" t="s">
        <v>16</v>
      </c>
      <c r="P21" s="6"/>
    </row>
    <row r="22" spans="1:16" ht="37.5" customHeight="1" x14ac:dyDescent="0.25">
      <c r="A22" s="86"/>
      <c r="B22" s="86"/>
      <c r="C22" s="86"/>
      <c r="D22" s="86" t="s">
        <v>17</v>
      </c>
      <c r="E22" s="86" t="s">
        <v>18</v>
      </c>
      <c r="F22" s="86" t="s">
        <v>19</v>
      </c>
      <c r="G22" s="86"/>
      <c r="H22" s="86" t="s">
        <v>20</v>
      </c>
      <c r="I22" s="86" t="s">
        <v>21</v>
      </c>
      <c r="J22" s="86"/>
      <c r="K22" s="111" t="s">
        <v>22</v>
      </c>
      <c r="L22" s="112" t="s">
        <v>23</v>
      </c>
      <c r="M22" s="112"/>
      <c r="N22" s="86"/>
      <c r="O22" s="87"/>
      <c r="P22" s="6"/>
    </row>
    <row r="23" spans="1:16" ht="85.5" x14ac:dyDescent="0.25">
      <c r="A23" s="86"/>
      <c r="B23" s="86"/>
      <c r="C23" s="86"/>
      <c r="D23" s="86"/>
      <c r="E23" s="86"/>
      <c r="F23" s="36" t="s">
        <v>24</v>
      </c>
      <c r="G23" s="36" t="s">
        <v>25</v>
      </c>
      <c r="H23" s="86"/>
      <c r="I23" s="36" t="s">
        <v>26</v>
      </c>
      <c r="J23" s="36" t="s">
        <v>25</v>
      </c>
      <c r="K23" s="111"/>
      <c r="L23" s="35" t="s">
        <v>27</v>
      </c>
      <c r="M23" s="37" t="s">
        <v>28</v>
      </c>
      <c r="N23" s="86"/>
      <c r="O23" s="37" t="s">
        <v>29</v>
      </c>
      <c r="P23" s="6"/>
    </row>
    <row r="24" spans="1:16" x14ac:dyDescent="0.25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  <c r="H24" s="36">
        <v>8</v>
      </c>
      <c r="I24" s="36">
        <v>9</v>
      </c>
      <c r="J24" s="36">
        <v>10</v>
      </c>
      <c r="K24" s="36">
        <v>11</v>
      </c>
      <c r="L24" s="36">
        <v>12</v>
      </c>
      <c r="M24" s="36">
        <v>13</v>
      </c>
      <c r="N24" s="36">
        <v>14</v>
      </c>
      <c r="O24" s="36">
        <v>15</v>
      </c>
      <c r="P24" s="6"/>
    </row>
    <row r="25" spans="1:16" s="1" customFormat="1" ht="99.95" customHeight="1" x14ac:dyDescent="0.25">
      <c r="A25" s="63">
        <v>38</v>
      </c>
      <c r="B25" s="63" t="s">
        <v>55</v>
      </c>
      <c r="C25" s="63" t="s">
        <v>55</v>
      </c>
      <c r="D25" s="63" t="s">
        <v>183</v>
      </c>
      <c r="E25" s="63" t="s">
        <v>55</v>
      </c>
      <c r="F25" s="63" t="s">
        <v>55</v>
      </c>
      <c r="G25" s="63" t="s">
        <v>55</v>
      </c>
      <c r="H25" s="63" t="s">
        <v>55</v>
      </c>
      <c r="I25" s="50">
        <v>45000000000</v>
      </c>
      <c r="J25" s="63" t="s">
        <v>42</v>
      </c>
      <c r="K25" s="43">
        <v>43512093.960000001</v>
      </c>
      <c r="L25" s="63" t="s">
        <v>55</v>
      </c>
      <c r="M25" s="64">
        <v>44166</v>
      </c>
      <c r="N25" s="63" t="s">
        <v>86</v>
      </c>
      <c r="O25" s="63" t="s">
        <v>53</v>
      </c>
      <c r="P25" s="6"/>
    </row>
    <row r="26" spans="1:16" s="6" customFormat="1" ht="99.95" customHeight="1" x14ac:dyDescent="0.25">
      <c r="A26" s="41">
        <v>1</v>
      </c>
      <c r="B26" s="55" t="s">
        <v>48</v>
      </c>
      <c r="C26" s="55" t="s">
        <v>105</v>
      </c>
      <c r="D26" s="46" t="s">
        <v>106</v>
      </c>
      <c r="E26" s="55" t="s">
        <v>83</v>
      </c>
      <c r="F26" s="42">
        <v>233</v>
      </c>
      <c r="G26" s="42" t="s">
        <v>50</v>
      </c>
      <c r="H26" s="42">
        <v>5.3</v>
      </c>
      <c r="I26" s="50">
        <v>45286585000</v>
      </c>
      <c r="J26" s="55" t="s">
        <v>108</v>
      </c>
      <c r="K26" s="43">
        <v>10292.879999999999</v>
      </c>
      <c r="L26" s="54">
        <v>43831</v>
      </c>
      <c r="M26" s="42" t="s">
        <v>107</v>
      </c>
      <c r="N26" s="44" t="s">
        <v>86</v>
      </c>
      <c r="O26" s="45" t="s">
        <v>63</v>
      </c>
    </row>
    <row r="27" spans="1:16" s="6" customFormat="1" ht="99.95" customHeight="1" x14ac:dyDescent="0.25">
      <c r="A27" s="41">
        <v>2</v>
      </c>
      <c r="B27" s="47" t="s">
        <v>48</v>
      </c>
      <c r="C27" s="48" t="s">
        <v>184</v>
      </c>
      <c r="D27" s="55" t="s">
        <v>113</v>
      </c>
      <c r="E27" s="49" t="s">
        <v>73</v>
      </c>
      <c r="F27" s="41" t="s">
        <v>62</v>
      </c>
      <c r="G27" s="42" t="s">
        <v>62</v>
      </c>
      <c r="H27" s="56" t="s">
        <v>62</v>
      </c>
      <c r="I27" s="50">
        <v>45293582000</v>
      </c>
      <c r="J27" s="55" t="s">
        <v>117</v>
      </c>
      <c r="K27" s="43">
        <v>48637.31</v>
      </c>
      <c r="L27" s="54">
        <v>43831</v>
      </c>
      <c r="M27" s="42" t="s">
        <v>107</v>
      </c>
      <c r="N27" s="44" t="s">
        <v>86</v>
      </c>
      <c r="O27" s="44" t="s">
        <v>63</v>
      </c>
    </row>
    <row r="28" spans="1:16" s="6" customFormat="1" ht="99.95" customHeight="1" x14ac:dyDescent="0.25">
      <c r="A28" s="41">
        <v>3</v>
      </c>
      <c r="B28" s="47" t="s">
        <v>49</v>
      </c>
      <c r="C28" s="48" t="s">
        <v>110</v>
      </c>
      <c r="D28" s="55" t="s">
        <v>115</v>
      </c>
      <c r="E28" s="49" t="s">
        <v>82</v>
      </c>
      <c r="F28" s="41" t="s">
        <v>44</v>
      </c>
      <c r="G28" s="42" t="s">
        <v>46</v>
      </c>
      <c r="H28" s="56">
        <v>111.3</v>
      </c>
      <c r="I28" s="50">
        <v>45293582000</v>
      </c>
      <c r="J28" s="55" t="s">
        <v>117</v>
      </c>
      <c r="K28" s="43">
        <v>38785.800000000003</v>
      </c>
      <c r="L28" s="57">
        <v>43831</v>
      </c>
      <c r="M28" s="42" t="s">
        <v>107</v>
      </c>
      <c r="N28" s="44" t="s">
        <v>86</v>
      </c>
      <c r="O28" s="44" t="s">
        <v>63</v>
      </c>
    </row>
    <row r="29" spans="1:16" s="6" customFormat="1" ht="99.95" customHeight="1" x14ac:dyDescent="0.25">
      <c r="A29" s="41">
        <v>4</v>
      </c>
      <c r="B29" s="47" t="s">
        <v>48</v>
      </c>
      <c r="C29" s="48" t="s">
        <v>111</v>
      </c>
      <c r="D29" s="55" t="s">
        <v>66</v>
      </c>
      <c r="E29" s="49" t="s">
        <v>64</v>
      </c>
      <c r="F29" s="41" t="s">
        <v>62</v>
      </c>
      <c r="G29" s="42" t="s">
        <v>62</v>
      </c>
      <c r="H29" s="56" t="s">
        <v>62</v>
      </c>
      <c r="I29" s="50">
        <v>45277559000</v>
      </c>
      <c r="J29" s="55" t="s">
        <v>118</v>
      </c>
      <c r="K29" s="43">
        <v>39674.879999999997</v>
      </c>
      <c r="L29" s="54">
        <v>43831</v>
      </c>
      <c r="M29" s="42" t="s">
        <v>107</v>
      </c>
      <c r="N29" s="44" t="s">
        <v>86</v>
      </c>
      <c r="O29" s="44" t="s">
        <v>63</v>
      </c>
    </row>
    <row r="30" spans="1:16" s="6" customFormat="1" ht="99.95" customHeight="1" x14ac:dyDescent="0.25">
      <c r="A30" s="41">
        <v>5</v>
      </c>
      <c r="B30" s="55" t="s">
        <v>91</v>
      </c>
      <c r="C30" s="55" t="s">
        <v>92</v>
      </c>
      <c r="D30" s="46" t="s">
        <v>102</v>
      </c>
      <c r="E30" s="55" t="s">
        <v>103</v>
      </c>
      <c r="F30" s="42" t="s">
        <v>51</v>
      </c>
      <c r="G30" s="42" t="s">
        <v>93</v>
      </c>
      <c r="H30" s="42">
        <v>2160</v>
      </c>
      <c r="I30" s="50">
        <v>45000000000</v>
      </c>
      <c r="J30" s="55" t="s">
        <v>42</v>
      </c>
      <c r="K30" s="43">
        <v>484790.4</v>
      </c>
      <c r="L30" s="54">
        <v>43831</v>
      </c>
      <c r="M30" s="42" t="s">
        <v>104</v>
      </c>
      <c r="N30" s="44" t="s">
        <v>86</v>
      </c>
      <c r="O30" s="45" t="s">
        <v>84</v>
      </c>
    </row>
    <row r="31" spans="1:16" s="6" customFormat="1" ht="99.95" customHeight="1" x14ac:dyDescent="0.25">
      <c r="A31" s="41">
        <v>6</v>
      </c>
      <c r="B31" s="47" t="s">
        <v>49</v>
      </c>
      <c r="C31" s="48" t="s">
        <v>110</v>
      </c>
      <c r="D31" s="55" t="s">
        <v>114</v>
      </c>
      <c r="E31" s="49" t="s">
        <v>65</v>
      </c>
      <c r="F31" s="41" t="s">
        <v>44</v>
      </c>
      <c r="G31" s="42" t="s">
        <v>46</v>
      </c>
      <c r="H31" s="56">
        <v>93</v>
      </c>
      <c r="I31" s="50">
        <v>45277559000</v>
      </c>
      <c r="J31" s="55" t="s">
        <v>118</v>
      </c>
      <c r="K31" s="43">
        <v>32408.639999999999</v>
      </c>
      <c r="L31" s="54">
        <v>43831</v>
      </c>
      <c r="M31" s="42" t="s">
        <v>107</v>
      </c>
      <c r="N31" s="44" t="s">
        <v>86</v>
      </c>
      <c r="O31" s="44" t="s">
        <v>63</v>
      </c>
    </row>
    <row r="32" spans="1:16" s="6" customFormat="1" ht="99.95" customHeight="1" x14ac:dyDescent="0.25">
      <c r="A32" s="41">
        <v>7</v>
      </c>
      <c r="B32" s="47" t="s">
        <v>49</v>
      </c>
      <c r="C32" s="48" t="s">
        <v>110</v>
      </c>
      <c r="D32" s="55" t="s">
        <v>116</v>
      </c>
      <c r="E32" s="49" t="s">
        <v>65</v>
      </c>
      <c r="F32" s="41" t="s">
        <v>44</v>
      </c>
      <c r="G32" s="42" t="s">
        <v>46</v>
      </c>
      <c r="H32" s="56">
        <v>65.3</v>
      </c>
      <c r="I32" s="50">
        <v>45277580000</v>
      </c>
      <c r="J32" s="55" t="s">
        <v>119</v>
      </c>
      <c r="K32" s="43">
        <v>22755.72</v>
      </c>
      <c r="L32" s="54">
        <v>43831</v>
      </c>
      <c r="M32" s="42" t="s">
        <v>107</v>
      </c>
      <c r="N32" s="44" t="s">
        <v>86</v>
      </c>
      <c r="O32" s="44" t="s">
        <v>63</v>
      </c>
    </row>
    <row r="33" spans="1:15" s="6" customFormat="1" ht="99.95" customHeight="1" x14ac:dyDescent="0.25">
      <c r="A33" s="41">
        <v>8</v>
      </c>
      <c r="B33" s="47" t="s">
        <v>49</v>
      </c>
      <c r="C33" s="48" t="s">
        <v>110</v>
      </c>
      <c r="D33" s="55" t="s">
        <v>190</v>
      </c>
      <c r="E33" s="49" t="s">
        <v>72</v>
      </c>
      <c r="F33" s="41" t="s">
        <v>44</v>
      </c>
      <c r="G33" s="42" t="s">
        <v>46</v>
      </c>
      <c r="H33" s="56">
        <v>92.6</v>
      </c>
      <c r="I33" s="50">
        <v>45277568000</v>
      </c>
      <c r="J33" s="55" t="s">
        <v>120</v>
      </c>
      <c r="K33" s="43">
        <v>129076.8</v>
      </c>
      <c r="L33" s="54">
        <v>43831</v>
      </c>
      <c r="M33" s="42" t="s">
        <v>112</v>
      </c>
      <c r="N33" s="44" t="s">
        <v>86</v>
      </c>
      <c r="O33" s="44" t="s">
        <v>63</v>
      </c>
    </row>
    <row r="34" spans="1:15" s="6" customFormat="1" ht="99.95" customHeight="1" x14ac:dyDescent="0.25">
      <c r="A34" s="67">
        <v>40</v>
      </c>
      <c r="B34" s="68" t="s">
        <v>193</v>
      </c>
      <c r="C34" s="69" t="s">
        <v>194</v>
      </c>
      <c r="D34" s="70" t="s">
        <v>195</v>
      </c>
      <c r="E34" s="71" t="s">
        <v>196</v>
      </c>
      <c r="F34" s="67" t="s">
        <v>197</v>
      </c>
      <c r="G34" s="72" t="s">
        <v>198</v>
      </c>
      <c r="H34" s="73">
        <v>1</v>
      </c>
      <c r="I34" s="74">
        <v>45000000000</v>
      </c>
      <c r="J34" s="70" t="s">
        <v>42</v>
      </c>
      <c r="K34" s="75">
        <v>3480000</v>
      </c>
      <c r="L34" s="76">
        <v>43831</v>
      </c>
      <c r="M34" s="76">
        <v>43952</v>
      </c>
      <c r="N34" s="77" t="s">
        <v>199</v>
      </c>
      <c r="O34" s="77" t="s">
        <v>200</v>
      </c>
    </row>
    <row r="35" spans="1:15" s="6" customFormat="1" ht="144.75" customHeight="1" x14ac:dyDescent="0.25">
      <c r="A35" s="67">
        <v>44</v>
      </c>
      <c r="B35" s="70" t="s">
        <v>214</v>
      </c>
      <c r="C35" s="70" t="s">
        <v>215</v>
      </c>
      <c r="D35" s="78" t="s">
        <v>216</v>
      </c>
      <c r="E35" s="70" t="s">
        <v>177</v>
      </c>
      <c r="F35" s="72">
        <v>876</v>
      </c>
      <c r="G35" s="72" t="s">
        <v>89</v>
      </c>
      <c r="H35" s="72">
        <v>1</v>
      </c>
      <c r="I35" s="74">
        <v>45000000000</v>
      </c>
      <c r="J35" s="70" t="s">
        <v>42</v>
      </c>
      <c r="K35" s="75">
        <v>27107.37</v>
      </c>
      <c r="L35" s="76" t="s">
        <v>217</v>
      </c>
      <c r="M35" s="72" t="s">
        <v>218</v>
      </c>
      <c r="N35" s="77" t="s">
        <v>86</v>
      </c>
      <c r="O35" s="79" t="s">
        <v>63</v>
      </c>
    </row>
    <row r="36" spans="1:15" s="6" customFormat="1" ht="99.95" customHeight="1" x14ac:dyDescent="0.25">
      <c r="A36" s="67">
        <v>43</v>
      </c>
      <c r="B36" s="80" t="s">
        <v>210</v>
      </c>
      <c r="C36" s="81" t="s">
        <v>211</v>
      </c>
      <c r="D36" s="70" t="s">
        <v>212</v>
      </c>
      <c r="E36" s="79" t="s">
        <v>196</v>
      </c>
      <c r="F36" s="72">
        <v>715</v>
      </c>
      <c r="G36" s="70" t="s">
        <v>213</v>
      </c>
      <c r="H36" s="73">
        <v>787</v>
      </c>
      <c r="I36" s="73">
        <v>45000000000</v>
      </c>
      <c r="J36" s="79" t="s">
        <v>42</v>
      </c>
      <c r="K36" s="82">
        <v>1184145.23</v>
      </c>
      <c r="L36" s="76">
        <v>43832</v>
      </c>
      <c r="M36" s="76">
        <v>43952</v>
      </c>
      <c r="N36" s="77" t="s">
        <v>199</v>
      </c>
      <c r="O36" s="73" t="s">
        <v>200</v>
      </c>
    </row>
    <row r="37" spans="1:15" s="6" customFormat="1" ht="99.95" customHeight="1" x14ac:dyDescent="0.25">
      <c r="A37" s="41">
        <v>9</v>
      </c>
      <c r="B37" s="55" t="s">
        <v>48</v>
      </c>
      <c r="C37" s="55" t="s">
        <v>109</v>
      </c>
      <c r="D37" s="46" t="s">
        <v>121</v>
      </c>
      <c r="E37" s="55" t="s">
        <v>64</v>
      </c>
      <c r="F37" s="42" t="s">
        <v>62</v>
      </c>
      <c r="G37" s="42" t="s">
        <v>62</v>
      </c>
      <c r="H37" s="42" t="s">
        <v>62</v>
      </c>
      <c r="I37" s="50">
        <v>42286585000</v>
      </c>
      <c r="J37" s="55" t="s">
        <v>124</v>
      </c>
      <c r="K37" s="43">
        <v>406741.47</v>
      </c>
      <c r="L37" s="54">
        <v>43862</v>
      </c>
      <c r="M37" s="42" t="s">
        <v>122</v>
      </c>
      <c r="N37" s="44" t="s">
        <v>86</v>
      </c>
      <c r="O37" s="45" t="s">
        <v>63</v>
      </c>
    </row>
    <row r="38" spans="1:15" s="6" customFormat="1" ht="132.75" customHeight="1" x14ac:dyDescent="0.25">
      <c r="A38" s="41">
        <v>10</v>
      </c>
      <c r="B38" s="55" t="s">
        <v>49</v>
      </c>
      <c r="C38" s="55" t="s">
        <v>110</v>
      </c>
      <c r="D38" s="46" t="s">
        <v>123</v>
      </c>
      <c r="E38" s="55" t="s">
        <v>71</v>
      </c>
      <c r="F38" s="42" t="s">
        <v>44</v>
      </c>
      <c r="G38" s="42" t="s">
        <v>46</v>
      </c>
      <c r="H38" s="42">
        <v>175.7</v>
      </c>
      <c r="I38" s="50">
        <v>42286585000</v>
      </c>
      <c r="J38" s="55" t="s">
        <v>124</v>
      </c>
      <c r="K38" s="43">
        <v>301627.68</v>
      </c>
      <c r="L38" s="54">
        <v>43862</v>
      </c>
      <c r="M38" s="42" t="s">
        <v>122</v>
      </c>
      <c r="N38" s="44" t="s">
        <v>86</v>
      </c>
      <c r="O38" s="45" t="s">
        <v>63</v>
      </c>
    </row>
    <row r="39" spans="1:15" s="6" customFormat="1" ht="99.95" customHeight="1" x14ac:dyDescent="0.25">
      <c r="A39" s="41">
        <v>11</v>
      </c>
      <c r="B39" s="55" t="s">
        <v>49</v>
      </c>
      <c r="C39" s="55" t="s">
        <v>110</v>
      </c>
      <c r="D39" s="46" t="s">
        <v>154</v>
      </c>
      <c r="E39" s="55" t="s">
        <v>65</v>
      </c>
      <c r="F39" s="42" t="s">
        <v>44</v>
      </c>
      <c r="G39" s="42" t="s">
        <v>46</v>
      </c>
      <c r="H39" s="42">
        <v>76.099999999999994</v>
      </c>
      <c r="I39" s="50">
        <v>45286575000</v>
      </c>
      <c r="J39" s="55" t="s">
        <v>125</v>
      </c>
      <c r="K39" s="43">
        <v>21456.6</v>
      </c>
      <c r="L39" s="54">
        <v>43862</v>
      </c>
      <c r="M39" s="42" t="s">
        <v>107</v>
      </c>
      <c r="N39" s="44" t="s">
        <v>86</v>
      </c>
      <c r="O39" s="45" t="s">
        <v>63</v>
      </c>
    </row>
    <row r="40" spans="1:15" s="6" customFormat="1" ht="99.95" customHeight="1" x14ac:dyDescent="0.25">
      <c r="A40" s="41">
        <v>12</v>
      </c>
      <c r="B40" s="55" t="s">
        <v>48</v>
      </c>
      <c r="C40" s="55" t="s">
        <v>111</v>
      </c>
      <c r="D40" s="46" t="s">
        <v>155</v>
      </c>
      <c r="E40" s="55" t="s">
        <v>73</v>
      </c>
      <c r="F40" s="42" t="s">
        <v>62</v>
      </c>
      <c r="G40" s="42" t="s">
        <v>62</v>
      </c>
      <c r="H40" s="42" t="s">
        <v>62</v>
      </c>
      <c r="I40" s="50">
        <v>45272562000</v>
      </c>
      <c r="J40" s="55" t="s">
        <v>126</v>
      </c>
      <c r="K40" s="43">
        <v>6338.47</v>
      </c>
      <c r="L40" s="54">
        <v>43862</v>
      </c>
      <c r="M40" s="42" t="s">
        <v>107</v>
      </c>
      <c r="N40" s="44" t="s">
        <v>86</v>
      </c>
      <c r="O40" s="45" t="s">
        <v>63</v>
      </c>
    </row>
    <row r="41" spans="1:15" s="6" customFormat="1" ht="99.95" customHeight="1" x14ac:dyDescent="0.25">
      <c r="A41" s="41">
        <v>14</v>
      </c>
      <c r="B41" s="55" t="s">
        <v>49</v>
      </c>
      <c r="C41" s="55" t="s">
        <v>110</v>
      </c>
      <c r="D41" s="46" t="s">
        <v>74</v>
      </c>
      <c r="E41" s="55" t="s">
        <v>75</v>
      </c>
      <c r="F41" s="42" t="s">
        <v>44</v>
      </c>
      <c r="G41" s="42" t="s">
        <v>46</v>
      </c>
      <c r="H41" s="42">
        <v>10.3</v>
      </c>
      <c r="I41" s="50">
        <v>45272562000</v>
      </c>
      <c r="J41" s="55" t="s">
        <v>126</v>
      </c>
      <c r="K41" s="43">
        <v>4455</v>
      </c>
      <c r="L41" s="54">
        <v>43862</v>
      </c>
      <c r="M41" s="42" t="s">
        <v>107</v>
      </c>
      <c r="N41" s="44" t="s">
        <v>86</v>
      </c>
      <c r="O41" s="45" t="s">
        <v>63</v>
      </c>
    </row>
    <row r="42" spans="1:15" s="6" customFormat="1" ht="99.95" customHeight="1" x14ac:dyDescent="0.25">
      <c r="A42" s="41">
        <v>15</v>
      </c>
      <c r="B42" s="55" t="s">
        <v>48</v>
      </c>
      <c r="C42" s="55" t="s">
        <v>111</v>
      </c>
      <c r="D42" s="46" t="s">
        <v>156</v>
      </c>
      <c r="E42" s="55" t="s">
        <v>73</v>
      </c>
      <c r="F42" s="42" t="s">
        <v>62</v>
      </c>
      <c r="G42" s="42" t="s">
        <v>62</v>
      </c>
      <c r="H42" s="42" t="s">
        <v>62</v>
      </c>
      <c r="I42" s="50">
        <v>45272562000</v>
      </c>
      <c r="J42" s="55" t="s">
        <v>127</v>
      </c>
      <c r="K42" s="43">
        <v>18940.93</v>
      </c>
      <c r="L42" s="54">
        <v>43862</v>
      </c>
      <c r="M42" s="42" t="s">
        <v>107</v>
      </c>
      <c r="N42" s="44" t="s">
        <v>86</v>
      </c>
      <c r="O42" s="45" t="s">
        <v>63</v>
      </c>
    </row>
    <row r="43" spans="1:15" s="6" customFormat="1" ht="99.95" customHeight="1" x14ac:dyDescent="0.25">
      <c r="A43" s="41">
        <v>17</v>
      </c>
      <c r="B43" s="55" t="s">
        <v>49</v>
      </c>
      <c r="C43" s="55" t="s">
        <v>110</v>
      </c>
      <c r="D43" s="46" t="s">
        <v>76</v>
      </c>
      <c r="E43" s="55" t="s">
        <v>75</v>
      </c>
      <c r="F43" s="42" t="s">
        <v>44</v>
      </c>
      <c r="G43" s="42" t="s">
        <v>46</v>
      </c>
      <c r="H43" s="42">
        <v>44.5</v>
      </c>
      <c r="I43" s="50">
        <v>45272562000</v>
      </c>
      <c r="J43" s="55" t="s">
        <v>128</v>
      </c>
      <c r="K43" s="43">
        <v>15453.72</v>
      </c>
      <c r="L43" s="54">
        <v>43862</v>
      </c>
      <c r="M43" s="42" t="s">
        <v>107</v>
      </c>
      <c r="N43" s="44" t="s">
        <v>86</v>
      </c>
      <c r="O43" s="45" t="s">
        <v>63</v>
      </c>
    </row>
    <row r="44" spans="1:15" s="6" customFormat="1" ht="99.95" customHeight="1" x14ac:dyDescent="0.25">
      <c r="A44" s="41">
        <v>18</v>
      </c>
      <c r="B44" s="55" t="s">
        <v>48</v>
      </c>
      <c r="C44" s="55" t="s">
        <v>111</v>
      </c>
      <c r="D44" s="46" t="s">
        <v>157</v>
      </c>
      <c r="E44" s="55" t="s">
        <v>73</v>
      </c>
      <c r="F44" s="42" t="s">
        <v>62</v>
      </c>
      <c r="G44" s="42" t="s">
        <v>62</v>
      </c>
      <c r="H44" s="42" t="s">
        <v>62</v>
      </c>
      <c r="I44" s="50">
        <v>45272562000</v>
      </c>
      <c r="J44" s="55" t="s">
        <v>129</v>
      </c>
      <c r="K44" s="43">
        <v>34745.72</v>
      </c>
      <c r="L44" s="54">
        <v>43862</v>
      </c>
      <c r="M44" s="42" t="s">
        <v>107</v>
      </c>
      <c r="N44" s="44" t="s">
        <v>86</v>
      </c>
      <c r="O44" s="45" t="s">
        <v>63</v>
      </c>
    </row>
    <row r="45" spans="1:15" s="6" customFormat="1" ht="99.95" customHeight="1" x14ac:dyDescent="0.25">
      <c r="A45" s="41">
        <v>20</v>
      </c>
      <c r="B45" s="55" t="s">
        <v>49</v>
      </c>
      <c r="C45" s="55" t="s">
        <v>110</v>
      </c>
      <c r="D45" s="46" t="s">
        <v>77</v>
      </c>
      <c r="E45" s="55" t="s">
        <v>75</v>
      </c>
      <c r="F45" s="42" t="s">
        <v>44</v>
      </c>
      <c r="G45" s="42" t="s">
        <v>46</v>
      </c>
      <c r="H45" s="42">
        <v>61.4</v>
      </c>
      <c r="I45" s="50">
        <v>45272562000</v>
      </c>
      <c r="J45" s="55" t="s">
        <v>129</v>
      </c>
      <c r="K45" s="43">
        <v>35626.92</v>
      </c>
      <c r="L45" s="54">
        <v>43862</v>
      </c>
      <c r="M45" s="42" t="s">
        <v>107</v>
      </c>
      <c r="N45" s="44" t="s">
        <v>86</v>
      </c>
      <c r="O45" s="45" t="s">
        <v>63</v>
      </c>
    </row>
    <row r="46" spans="1:15" s="6" customFormat="1" ht="99.95" customHeight="1" x14ac:dyDescent="0.25">
      <c r="A46" s="41">
        <v>21</v>
      </c>
      <c r="B46" s="55" t="s">
        <v>48</v>
      </c>
      <c r="C46" s="55" t="s">
        <v>109</v>
      </c>
      <c r="D46" s="46" t="s">
        <v>78</v>
      </c>
      <c r="E46" s="55" t="s">
        <v>79</v>
      </c>
      <c r="F46" s="42" t="s">
        <v>62</v>
      </c>
      <c r="G46" s="42" t="s">
        <v>62</v>
      </c>
      <c r="H46" s="42" t="s">
        <v>62</v>
      </c>
      <c r="I46" s="50">
        <v>45263581000</v>
      </c>
      <c r="J46" s="55" t="s">
        <v>130</v>
      </c>
      <c r="K46" s="43">
        <v>195376.52</v>
      </c>
      <c r="L46" s="54">
        <v>43862</v>
      </c>
      <c r="M46" s="42" t="s">
        <v>107</v>
      </c>
      <c r="N46" s="44" t="s">
        <v>86</v>
      </c>
      <c r="O46" s="45" t="s">
        <v>63</v>
      </c>
    </row>
    <row r="47" spans="1:15" s="6" customFormat="1" ht="99.95" customHeight="1" x14ac:dyDescent="0.25">
      <c r="A47" s="41">
        <v>23</v>
      </c>
      <c r="B47" s="55" t="s">
        <v>49</v>
      </c>
      <c r="C47" s="55" t="s">
        <v>110</v>
      </c>
      <c r="D47" s="46" t="s">
        <v>80</v>
      </c>
      <c r="E47" s="55" t="s">
        <v>81</v>
      </c>
      <c r="F47" s="42" t="s">
        <v>44</v>
      </c>
      <c r="G47" s="42" t="s">
        <v>46</v>
      </c>
      <c r="H47" s="42">
        <v>46.3</v>
      </c>
      <c r="I47" s="50">
        <v>45263581000</v>
      </c>
      <c r="J47" s="55" t="s">
        <v>130</v>
      </c>
      <c r="K47" s="43">
        <v>86977.56</v>
      </c>
      <c r="L47" s="54">
        <v>43862</v>
      </c>
      <c r="M47" s="42" t="s">
        <v>107</v>
      </c>
      <c r="N47" s="44" t="s">
        <v>86</v>
      </c>
      <c r="O47" s="45" t="s">
        <v>63</v>
      </c>
    </row>
    <row r="48" spans="1:15" s="6" customFormat="1" ht="99.95" customHeight="1" x14ac:dyDescent="0.25">
      <c r="A48" s="41">
        <v>16</v>
      </c>
      <c r="B48" s="55" t="s">
        <v>45</v>
      </c>
      <c r="C48" s="55" t="s">
        <v>69</v>
      </c>
      <c r="D48" s="46" t="s">
        <v>68</v>
      </c>
      <c r="E48" s="55" t="s">
        <v>68</v>
      </c>
      <c r="F48" s="42" t="s">
        <v>44</v>
      </c>
      <c r="G48" s="42" t="s">
        <v>146</v>
      </c>
      <c r="H48" s="42">
        <v>112</v>
      </c>
      <c r="I48" s="50">
        <v>45000000000</v>
      </c>
      <c r="J48" s="55" t="s">
        <v>42</v>
      </c>
      <c r="K48" s="43">
        <v>474320</v>
      </c>
      <c r="L48" s="54">
        <v>43862</v>
      </c>
      <c r="M48" s="54">
        <v>44228</v>
      </c>
      <c r="N48" s="44" t="s">
        <v>86</v>
      </c>
      <c r="O48" s="45" t="s">
        <v>63</v>
      </c>
    </row>
    <row r="49" spans="1:16" s="6" customFormat="1" ht="99.95" customHeight="1" x14ac:dyDescent="0.25">
      <c r="A49" s="41">
        <v>19</v>
      </c>
      <c r="B49" s="55" t="s">
        <v>45</v>
      </c>
      <c r="C49" s="55" t="s">
        <v>69</v>
      </c>
      <c r="D49" s="46" t="s">
        <v>147</v>
      </c>
      <c r="E49" s="55" t="s">
        <v>147</v>
      </c>
      <c r="F49" s="42" t="s">
        <v>44</v>
      </c>
      <c r="G49" s="42" t="s">
        <v>146</v>
      </c>
      <c r="H49" s="42">
        <v>108.5</v>
      </c>
      <c r="I49" s="50">
        <v>45000000000</v>
      </c>
      <c r="J49" s="55" t="s">
        <v>42</v>
      </c>
      <c r="K49" s="43">
        <v>69218.27</v>
      </c>
      <c r="L49" s="54">
        <v>43862</v>
      </c>
      <c r="M49" s="54">
        <v>44228</v>
      </c>
      <c r="N49" s="44" t="s">
        <v>86</v>
      </c>
      <c r="O49" s="45" t="s">
        <v>63</v>
      </c>
    </row>
    <row r="50" spans="1:16" s="59" customFormat="1" ht="99.95" customHeight="1" x14ac:dyDescent="0.2">
      <c r="A50" s="55">
        <v>37</v>
      </c>
      <c r="B50" s="47" t="s">
        <v>180</v>
      </c>
      <c r="C50" s="48" t="s">
        <v>181</v>
      </c>
      <c r="D50" s="58" t="s">
        <v>96</v>
      </c>
      <c r="E50" s="49" t="s">
        <v>97</v>
      </c>
      <c r="F50" s="41">
        <v>876</v>
      </c>
      <c r="G50" s="42" t="s">
        <v>89</v>
      </c>
      <c r="H50" s="56">
        <v>1</v>
      </c>
      <c r="I50" s="50">
        <v>45000000000</v>
      </c>
      <c r="J50" s="55" t="s">
        <v>42</v>
      </c>
      <c r="K50" s="43">
        <v>21999988.496666599</v>
      </c>
      <c r="L50" s="54">
        <v>43891</v>
      </c>
      <c r="M50" s="51" t="s">
        <v>153</v>
      </c>
      <c r="N50" s="55" t="s">
        <v>52</v>
      </c>
      <c r="O50" s="44" t="s">
        <v>84</v>
      </c>
    </row>
    <row r="51" spans="1:16" s="6" customFormat="1" ht="99.95" customHeight="1" x14ac:dyDescent="0.25">
      <c r="A51" s="41">
        <v>13</v>
      </c>
      <c r="B51" s="55" t="s">
        <v>142</v>
      </c>
      <c r="C51" s="55" t="s">
        <v>143</v>
      </c>
      <c r="D51" s="46" t="s">
        <v>144</v>
      </c>
      <c r="E51" s="55" t="s">
        <v>145</v>
      </c>
      <c r="F51" s="42">
        <v>876</v>
      </c>
      <c r="G51" s="42" t="s">
        <v>89</v>
      </c>
      <c r="H51" s="42">
        <v>1</v>
      </c>
      <c r="I51" s="50">
        <v>45000000000</v>
      </c>
      <c r="J51" s="55" t="s">
        <v>94</v>
      </c>
      <c r="K51" s="43">
        <v>2715000</v>
      </c>
      <c r="L51" s="54">
        <v>43891</v>
      </c>
      <c r="M51" s="42" t="s">
        <v>186</v>
      </c>
      <c r="N51" s="44" t="s">
        <v>101</v>
      </c>
      <c r="O51" s="45" t="s">
        <v>84</v>
      </c>
    </row>
    <row r="52" spans="1:16" s="7" customFormat="1" ht="99.95" customHeight="1" x14ac:dyDescent="0.25">
      <c r="A52" s="41">
        <v>22</v>
      </c>
      <c r="B52" s="55" t="s">
        <v>148</v>
      </c>
      <c r="C52" s="55" t="s">
        <v>149</v>
      </c>
      <c r="D52" s="55" t="s">
        <v>150</v>
      </c>
      <c r="E52" s="55" t="s">
        <v>151</v>
      </c>
      <c r="F52" s="42" t="s">
        <v>44</v>
      </c>
      <c r="G52" s="56" t="s">
        <v>90</v>
      </c>
      <c r="H52" s="43">
        <v>16975.88</v>
      </c>
      <c r="I52" s="56">
        <v>45000000000</v>
      </c>
      <c r="J52" s="56" t="s">
        <v>94</v>
      </c>
      <c r="K52" s="43">
        <v>3099398.25</v>
      </c>
      <c r="L52" s="54">
        <v>43891</v>
      </c>
      <c r="M52" s="56" t="s">
        <v>187</v>
      </c>
      <c r="N52" s="44" t="s">
        <v>52</v>
      </c>
      <c r="O52" s="45" t="s">
        <v>84</v>
      </c>
    </row>
    <row r="53" spans="1:16" s="6" customFormat="1" ht="99.95" customHeight="1" x14ac:dyDescent="0.25">
      <c r="A53" s="41">
        <v>25</v>
      </c>
      <c r="B53" s="55" t="s">
        <v>48</v>
      </c>
      <c r="C53" s="55" t="s">
        <v>105</v>
      </c>
      <c r="D53" s="46" t="s">
        <v>137</v>
      </c>
      <c r="E53" s="55" t="s">
        <v>70</v>
      </c>
      <c r="F53" s="42" t="s">
        <v>62</v>
      </c>
      <c r="G53" s="42" t="s">
        <v>62</v>
      </c>
      <c r="H53" s="42" t="s">
        <v>62</v>
      </c>
      <c r="I53" s="50">
        <v>45268592000</v>
      </c>
      <c r="J53" s="55" t="s">
        <v>138</v>
      </c>
      <c r="K53" s="43">
        <v>65560.2</v>
      </c>
      <c r="L53" s="54">
        <v>43891</v>
      </c>
      <c r="M53" s="42" t="s">
        <v>107</v>
      </c>
      <c r="N53" s="44" t="s">
        <v>86</v>
      </c>
      <c r="O53" s="45" t="s">
        <v>63</v>
      </c>
    </row>
    <row r="54" spans="1:16" s="6" customFormat="1" ht="99.95" customHeight="1" x14ac:dyDescent="0.25">
      <c r="A54" s="41">
        <v>26</v>
      </c>
      <c r="B54" s="55" t="s">
        <v>49</v>
      </c>
      <c r="C54" s="55" t="s">
        <v>110</v>
      </c>
      <c r="D54" s="46" t="s">
        <v>131</v>
      </c>
      <c r="E54" s="55" t="s">
        <v>71</v>
      </c>
      <c r="F54" s="42" t="s">
        <v>44</v>
      </c>
      <c r="G54" s="42" t="s">
        <v>46</v>
      </c>
      <c r="H54" s="42">
        <v>65.900000000000006</v>
      </c>
      <c r="I54" s="50">
        <v>45268592000</v>
      </c>
      <c r="J54" s="55" t="s">
        <v>138</v>
      </c>
      <c r="K54" s="43">
        <v>37395.24</v>
      </c>
      <c r="L54" s="54">
        <v>43891</v>
      </c>
      <c r="M54" s="42" t="s">
        <v>107</v>
      </c>
      <c r="N54" s="44" t="s">
        <v>86</v>
      </c>
      <c r="O54" s="45" t="s">
        <v>63</v>
      </c>
    </row>
    <row r="55" spans="1:16" s="6" customFormat="1" ht="99.95" customHeight="1" x14ac:dyDescent="0.25">
      <c r="A55" s="41">
        <v>27</v>
      </c>
      <c r="B55" s="55" t="s">
        <v>49</v>
      </c>
      <c r="C55" s="55" t="s">
        <v>110</v>
      </c>
      <c r="D55" s="46" t="s">
        <v>191</v>
      </c>
      <c r="E55" s="55" t="s">
        <v>72</v>
      </c>
      <c r="F55" s="42" t="s">
        <v>44</v>
      </c>
      <c r="G55" s="42" t="s">
        <v>46</v>
      </c>
      <c r="H55" s="42">
        <v>47.3</v>
      </c>
      <c r="I55" s="50">
        <v>45268581000</v>
      </c>
      <c r="J55" s="55" t="s">
        <v>139</v>
      </c>
      <c r="K55" s="43">
        <v>26509.919999999998</v>
      </c>
      <c r="L55" s="54">
        <v>43891</v>
      </c>
      <c r="M55" s="42" t="s">
        <v>107</v>
      </c>
      <c r="N55" s="44" t="s">
        <v>86</v>
      </c>
      <c r="O55" s="45" t="s">
        <v>63</v>
      </c>
    </row>
    <row r="56" spans="1:16" s="6" customFormat="1" ht="99.95" customHeight="1" x14ac:dyDescent="0.25">
      <c r="A56" s="41">
        <v>28</v>
      </c>
      <c r="B56" s="55" t="s">
        <v>48</v>
      </c>
      <c r="C56" s="55" t="s">
        <v>132</v>
      </c>
      <c r="D56" s="46" t="s">
        <v>133</v>
      </c>
      <c r="E56" s="55" t="s">
        <v>134</v>
      </c>
      <c r="F56" s="42" t="s">
        <v>62</v>
      </c>
      <c r="G56" s="42" t="s">
        <v>62</v>
      </c>
      <c r="H56" s="42" t="s">
        <v>62</v>
      </c>
      <c r="I56" s="50">
        <v>45293558000</v>
      </c>
      <c r="J56" s="55" t="s">
        <v>140</v>
      </c>
      <c r="K56" s="43">
        <v>69489.36</v>
      </c>
      <c r="L56" s="54">
        <v>43891</v>
      </c>
      <c r="M56" s="42" t="s">
        <v>107</v>
      </c>
      <c r="N56" s="44" t="s">
        <v>86</v>
      </c>
      <c r="O56" s="45" t="s">
        <v>63</v>
      </c>
    </row>
    <row r="57" spans="1:16" s="6" customFormat="1" ht="99.95" customHeight="1" x14ac:dyDescent="0.25">
      <c r="A57" s="41">
        <v>29</v>
      </c>
      <c r="B57" s="55" t="s">
        <v>49</v>
      </c>
      <c r="C57" s="55" t="s">
        <v>110</v>
      </c>
      <c r="D57" s="46" t="s">
        <v>135</v>
      </c>
      <c r="E57" s="55" t="s">
        <v>136</v>
      </c>
      <c r="F57" s="42" t="s">
        <v>44</v>
      </c>
      <c r="G57" s="42" t="s">
        <v>46</v>
      </c>
      <c r="H57" s="42">
        <v>86.7</v>
      </c>
      <c r="I57" s="50">
        <v>45293558000</v>
      </c>
      <c r="J57" s="55" t="s">
        <v>141</v>
      </c>
      <c r="K57" s="43">
        <v>44383.56</v>
      </c>
      <c r="L57" s="54">
        <v>43891</v>
      </c>
      <c r="M57" s="42" t="s">
        <v>107</v>
      </c>
      <c r="N57" s="44" t="s">
        <v>86</v>
      </c>
      <c r="O57" s="45" t="s">
        <v>63</v>
      </c>
    </row>
    <row r="58" spans="1:16" s="5" customFormat="1" ht="15.75" x14ac:dyDescent="0.25">
      <c r="A58" s="120" t="s">
        <v>47</v>
      </c>
      <c r="B58" s="121"/>
      <c r="C58" s="121"/>
      <c r="D58" s="121"/>
      <c r="E58" s="121"/>
      <c r="F58" s="121"/>
      <c r="G58" s="121"/>
      <c r="H58" s="121"/>
      <c r="I58" s="121"/>
      <c r="J58" s="122"/>
      <c r="K58" s="39">
        <f>SUM(K25:K57)</f>
        <v>78738772.876666605</v>
      </c>
      <c r="L58" s="105"/>
      <c r="M58" s="106"/>
      <c r="N58" s="106"/>
      <c r="O58" s="107"/>
      <c r="P58" s="7"/>
    </row>
    <row r="59" spans="1:16" s="5" customFormat="1" ht="15.75" customHeight="1" x14ac:dyDescent="0.25">
      <c r="A59" s="113" t="s">
        <v>30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7"/>
    </row>
    <row r="60" spans="1:16" s="4" customFormat="1" ht="15.75" x14ac:dyDescent="0.25">
      <c r="A60" s="21" t="s">
        <v>31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65">
        <f>K58+K91</f>
        <v>562637543.36666667</v>
      </c>
      <c r="M60" s="23" t="s">
        <v>32</v>
      </c>
      <c r="N60" s="22"/>
      <c r="O60" s="24"/>
      <c r="P60" s="6"/>
    </row>
    <row r="61" spans="1:16" s="2" customFormat="1" x14ac:dyDescent="0.25">
      <c r="A61" s="21" t="s">
        <v>60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6"/>
    </row>
    <row r="62" spans="1:16" s="2" customFormat="1" ht="15.75" x14ac:dyDescent="0.25">
      <c r="A62" s="21" t="s">
        <v>61</v>
      </c>
      <c r="B62" s="22"/>
      <c r="C62" s="25"/>
      <c r="D62" s="22"/>
      <c r="E62" s="65">
        <v>46260240.899999999</v>
      </c>
      <c r="F62" s="26" t="s">
        <v>32</v>
      </c>
      <c r="G62" s="6"/>
      <c r="H62" s="22"/>
      <c r="I62" s="24"/>
      <c r="J62" s="24"/>
      <c r="K62" s="22"/>
      <c r="L62" s="22"/>
      <c r="M62" s="22"/>
      <c r="N62" s="22"/>
      <c r="O62" s="22"/>
      <c r="P62" s="6"/>
    </row>
    <row r="63" spans="1:16" s="2" customFormat="1" ht="15.75" x14ac:dyDescent="0.25">
      <c r="A63" s="21" t="s">
        <v>219</v>
      </c>
      <c r="B63" s="21"/>
      <c r="C63" s="21"/>
      <c r="D63" s="21"/>
      <c r="E63" s="21"/>
      <c r="F63" s="21"/>
      <c r="G63" s="21"/>
      <c r="H63" s="21"/>
      <c r="I63" s="21"/>
      <c r="J63" s="21"/>
      <c r="K63" s="61"/>
      <c r="L63" s="23"/>
      <c r="M63" s="62"/>
      <c r="N63" s="23"/>
      <c r="O63" s="24"/>
      <c r="P63" s="6"/>
    </row>
    <row r="64" spans="1:16" s="2" customFormat="1" ht="15.75" x14ac:dyDescent="0.25">
      <c r="A64" s="21" t="s">
        <v>220</v>
      </c>
      <c r="B64" s="21"/>
      <c r="C64" s="21"/>
      <c r="D64" s="21"/>
      <c r="E64" s="21"/>
      <c r="F64" s="21"/>
      <c r="G64" s="21"/>
      <c r="H64" s="21"/>
      <c r="I64" s="21"/>
      <c r="J64" s="21"/>
      <c r="K64" s="61"/>
      <c r="L64" s="23"/>
      <c r="M64" s="62"/>
      <c r="N64" s="23"/>
      <c r="O64" s="24"/>
      <c r="P64" s="6"/>
    </row>
    <row r="65" spans="1:16" s="2" customFormat="1" ht="15.75" x14ac:dyDescent="0.25">
      <c r="A65" s="21" t="s">
        <v>221</v>
      </c>
      <c r="B65" s="21"/>
      <c r="C65" s="21"/>
      <c r="D65" s="21"/>
      <c r="E65" s="21"/>
      <c r="F65" s="21"/>
      <c r="G65" s="21"/>
      <c r="H65" s="21"/>
      <c r="I65" s="21"/>
      <c r="J65" s="21"/>
      <c r="K65" s="65">
        <f>K91</f>
        <v>483898770.49000007</v>
      </c>
      <c r="L65" s="23" t="s">
        <v>32</v>
      </c>
      <c r="M65" s="66">
        <f>(K65*100) / (L60-E62)</f>
        <v>93.71030991844124</v>
      </c>
      <c r="N65" s="23" t="s">
        <v>33</v>
      </c>
      <c r="O65" s="24"/>
      <c r="P65" s="6"/>
    </row>
    <row r="66" spans="1:16" s="2" customFormat="1" x14ac:dyDescent="0.25">
      <c r="A66" s="21" t="s">
        <v>34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6"/>
    </row>
    <row r="67" spans="1:16" s="2" customFormat="1" x14ac:dyDescent="0.25">
      <c r="A67" s="21" t="s">
        <v>35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6"/>
    </row>
    <row r="68" spans="1:16" s="2" customFormat="1" x14ac:dyDescent="0.25">
      <c r="A68" s="21" t="s">
        <v>56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6"/>
    </row>
    <row r="69" spans="1:16" s="2" customFormat="1" x14ac:dyDescent="0.25">
      <c r="A69" s="21" t="s">
        <v>58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6"/>
    </row>
    <row r="70" spans="1:16" s="2" customFormat="1" x14ac:dyDescent="0.25">
      <c r="A70" s="21" t="s">
        <v>57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6"/>
    </row>
    <row r="71" spans="1:16" s="2" customFormat="1" x14ac:dyDescent="0.25">
      <c r="A71" s="21" t="s">
        <v>36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6"/>
    </row>
    <row r="72" spans="1:16" s="2" customFormat="1" x14ac:dyDescent="0.25">
      <c r="A72" s="21" t="s">
        <v>59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6"/>
    </row>
    <row r="73" spans="1:16" s="2" customFormat="1" x14ac:dyDescent="0.25">
      <c r="A73" s="21" t="s">
        <v>37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6"/>
    </row>
    <row r="74" spans="1:16" s="2" customFormat="1" x14ac:dyDescent="0.25">
      <c r="A74" s="27" t="s">
        <v>38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6"/>
    </row>
    <row r="75" spans="1:16" s="2" customFormat="1" ht="38.25" customHeight="1" x14ac:dyDescent="0.25">
      <c r="A75" s="100" t="s">
        <v>11</v>
      </c>
      <c r="B75" s="100" t="s">
        <v>12</v>
      </c>
      <c r="C75" s="100" t="s">
        <v>13</v>
      </c>
      <c r="D75" s="103" t="s">
        <v>14</v>
      </c>
      <c r="E75" s="115"/>
      <c r="F75" s="115"/>
      <c r="G75" s="115"/>
      <c r="H75" s="115"/>
      <c r="I75" s="115"/>
      <c r="J75" s="115"/>
      <c r="K75" s="115"/>
      <c r="L75" s="115"/>
      <c r="M75" s="104"/>
      <c r="N75" s="100" t="s">
        <v>15</v>
      </c>
      <c r="O75" s="116" t="s">
        <v>16</v>
      </c>
      <c r="P75" s="6"/>
    </row>
    <row r="76" spans="1:16" s="2" customFormat="1" ht="99" customHeight="1" x14ac:dyDescent="0.25">
      <c r="A76" s="102"/>
      <c r="B76" s="102"/>
      <c r="C76" s="102"/>
      <c r="D76" s="100" t="s">
        <v>17</v>
      </c>
      <c r="E76" s="100" t="s">
        <v>18</v>
      </c>
      <c r="F76" s="103" t="s">
        <v>19</v>
      </c>
      <c r="G76" s="104"/>
      <c r="H76" s="100" t="s">
        <v>20</v>
      </c>
      <c r="I76" s="103" t="s">
        <v>21</v>
      </c>
      <c r="J76" s="104"/>
      <c r="K76" s="118" t="s">
        <v>22</v>
      </c>
      <c r="L76" s="105" t="s">
        <v>23</v>
      </c>
      <c r="M76" s="107"/>
      <c r="N76" s="102"/>
      <c r="O76" s="117"/>
      <c r="P76" s="6"/>
    </row>
    <row r="77" spans="1:16" s="2" customFormat="1" ht="85.5" x14ac:dyDescent="0.25">
      <c r="A77" s="101"/>
      <c r="B77" s="101"/>
      <c r="C77" s="101"/>
      <c r="D77" s="101"/>
      <c r="E77" s="101"/>
      <c r="F77" s="36" t="s">
        <v>24</v>
      </c>
      <c r="G77" s="36" t="s">
        <v>25</v>
      </c>
      <c r="H77" s="101"/>
      <c r="I77" s="36" t="s">
        <v>26</v>
      </c>
      <c r="J77" s="36" t="s">
        <v>25</v>
      </c>
      <c r="K77" s="119"/>
      <c r="L77" s="35" t="s">
        <v>27</v>
      </c>
      <c r="M77" s="37" t="s">
        <v>28</v>
      </c>
      <c r="N77" s="101"/>
      <c r="O77" s="37" t="s">
        <v>29</v>
      </c>
      <c r="P77" s="6"/>
    </row>
    <row r="78" spans="1:16" s="3" customFormat="1" x14ac:dyDescent="0.25">
      <c r="A78" s="36">
        <v>1</v>
      </c>
      <c r="B78" s="36">
        <v>2</v>
      </c>
      <c r="C78" s="36">
        <v>3</v>
      </c>
      <c r="D78" s="36">
        <v>4</v>
      </c>
      <c r="E78" s="36">
        <v>5</v>
      </c>
      <c r="F78" s="36">
        <v>6</v>
      </c>
      <c r="G78" s="36">
        <v>7</v>
      </c>
      <c r="H78" s="36">
        <v>8</v>
      </c>
      <c r="I78" s="36">
        <v>9</v>
      </c>
      <c r="J78" s="36">
        <v>10</v>
      </c>
      <c r="K78" s="36">
        <v>11</v>
      </c>
      <c r="L78" s="36">
        <v>12</v>
      </c>
      <c r="M78" s="36">
        <v>13</v>
      </c>
      <c r="N78" s="36">
        <v>14</v>
      </c>
      <c r="O78" s="36">
        <v>15</v>
      </c>
      <c r="P78" s="11"/>
    </row>
    <row r="79" spans="1:16" s="6" customFormat="1" ht="99.95" customHeight="1" x14ac:dyDescent="0.25">
      <c r="A79" s="67">
        <v>41</v>
      </c>
      <c r="B79" s="83" t="s">
        <v>201</v>
      </c>
      <c r="C79" s="67" t="s">
        <v>202</v>
      </c>
      <c r="D79" s="70" t="s">
        <v>203</v>
      </c>
      <c r="E79" s="79" t="s">
        <v>196</v>
      </c>
      <c r="F79" s="72" t="s">
        <v>44</v>
      </c>
      <c r="G79" s="70" t="s">
        <v>204</v>
      </c>
      <c r="H79" s="75">
        <v>723.06</v>
      </c>
      <c r="I79" s="73">
        <v>45000000000</v>
      </c>
      <c r="J79" s="79" t="s">
        <v>42</v>
      </c>
      <c r="K79" s="82">
        <v>2957116.5</v>
      </c>
      <c r="L79" s="76">
        <v>43831</v>
      </c>
      <c r="M79" s="76">
        <v>43952</v>
      </c>
      <c r="N79" s="73" t="s">
        <v>205</v>
      </c>
      <c r="O79" s="73" t="s">
        <v>200</v>
      </c>
    </row>
    <row r="80" spans="1:16" s="6" customFormat="1" ht="99.95" customHeight="1" x14ac:dyDescent="0.25">
      <c r="A80" s="67">
        <v>42</v>
      </c>
      <c r="B80" s="83" t="s">
        <v>206</v>
      </c>
      <c r="C80" s="67" t="s">
        <v>207</v>
      </c>
      <c r="D80" s="79" t="s">
        <v>208</v>
      </c>
      <c r="E80" s="79" t="s">
        <v>196</v>
      </c>
      <c r="F80" s="72">
        <v>166</v>
      </c>
      <c r="G80" s="70" t="s">
        <v>209</v>
      </c>
      <c r="H80" s="70">
        <v>61901</v>
      </c>
      <c r="I80" s="73">
        <v>45000000000</v>
      </c>
      <c r="J80" s="79" t="s">
        <v>42</v>
      </c>
      <c r="K80" s="75">
        <v>2855262.8</v>
      </c>
      <c r="L80" s="76">
        <v>43831</v>
      </c>
      <c r="M80" s="76">
        <v>43922</v>
      </c>
      <c r="N80" s="73" t="s">
        <v>205</v>
      </c>
      <c r="O80" s="73" t="s">
        <v>200</v>
      </c>
    </row>
    <row r="81" spans="1:16" s="6" customFormat="1" ht="99.95" customHeight="1" x14ac:dyDescent="0.25">
      <c r="A81" s="41">
        <v>39</v>
      </c>
      <c r="B81" s="53" t="s">
        <v>174</v>
      </c>
      <c r="C81" s="41" t="s">
        <v>175</v>
      </c>
      <c r="D81" s="45" t="s">
        <v>176</v>
      </c>
      <c r="E81" s="45" t="s">
        <v>177</v>
      </c>
      <c r="F81" s="42">
        <v>876</v>
      </c>
      <c r="G81" s="55" t="s">
        <v>89</v>
      </c>
      <c r="H81" s="55">
        <v>1</v>
      </c>
      <c r="I81" s="56">
        <v>45000000000</v>
      </c>
      <c r="J81" s="45" t="s">
        <v>42</v>
      </c>
      <c r="K81" s="43">
        <v>166655537.56</v>
      </c>
      <c r="L81" s="54" t="s">
        <v>178</v>
      </c>
      <c r="M81" s="54" t="s">
        <v>179</v>
      </c>
      <c r="N81" s="56" t="s">
        <v>85</v>
      </c>
      <c r="O81" s="56" t="s">
        <v>67</v>
      </c>
    </row>
    <row r="82" spans="1:16" s="6" customFormat="1" ht="99.95" customHeight="1" x14ac:dyDescent="0.25">
      <c r="A82" s="55">
        <v>33</v>
      </c>
      <c r="B82" s="52" t="s">
        <v>162</v>
      </c>
      <c r="C82" s="55" t="s">
        <v>167</v>
      </c>
      <c r="D82" s="49" t="s">
        <v>168</v>
      </c>
      <c r="E82" s="49" t="s">
        <v>165</v>
      </c>
      <c r="F82" s="60" t="s">
        <v>43</v>
      </c>
      <c r="G82" s="60" t="s">
        <v>41</v>
      </c>
      <c r="H82" s="55">
        <v>1</v>
      </c>
      <c r="I82" s="56">
        <v>45272550000</v>
      </c>
      <c r="J82" s="55" t="s">
        <v>169</v>
      </c>
      <c r="K82" s="43">
        <v>13929768.73</v>
      </c>
      <c r="L82" s="54">
        <v>43885</v>
      </c>
      <c r="M82" s="54" t="s">
        <v>173</v>
      </c>
      <c r="N82" s="55" t="s">
        <v>85</v>
      </c>
      <c r="O82" s="47" t="s">
        <v>67</v>
      </c>
    </row>
    <row r="83" spans="1:16" s="6" customFormat="1" ht="99.95" customHeight="1" x14ac:dyDescent="0.25">
      <c r="A83" s="55">
        <v>34</v>
      </c>
      <c r="B83" s="52" t="s">
        <v>162</v>
      </c>
      <c r="C83" s="55" t="s">
        <v>167</v>
      </c>
      <c r="D83" s="49" t="s">
        <v>170</v>
      </c>
      <c r="E83" s="49" t="s">
        <v>165</v>
      </c>
      <c r="F83" s="60" t="s">
        <v>43</v>
      </c>
      <c r="G83" s="60" t="s">
        <v>41</v>
      </c>
      <c r="H83" s="55">
        <v>1</v>
      </c>
      <c r="I83" s="56">
        <v>45272550000</v>
      </c>
      <c r="J83" s="55" t="s">
        <v>169</v>
      </c>
      <c r="K83" s="43">
        <v>11996088.359999999</v>
      </c>
      <c r="L83" s="54">
        <v>43885</v>
      </c>
      <c r="M83" s="54" t="s">
        <v>173</v>
      </c>
      <c r="N83" s="55" t="s">
        <v>85</v>
      </c>
      <c r="O83" s="47" t="s">
        <v>67</v>
      </c>
    </row>
    <row r="84" spans="1:16" s="29" customFormat="1" ht="130.5" customHeight="1" x14ac:dyDescent="0.2">
      <c r="A84" s="55">
        <v>30</v>
      </c>
      <c r="B84" s="55" t="s">
        <v>158</v>
      </c>
      <c r="C84" s="55" t="s">
        <v>159</v>
      </c>
      <c r="D84" s="55" t="s">
        <v>160</v>
      </c>
      <c r="E84" s="55" t="s">
        <v>161</v>
      </c>
      <c r="F84" s="41">
        <v>876</v>
      </c>
      <c r="G84" s="42" t="s">
        <v>89</v>
      </c>
      <c r="H84" s="56">
        <v>1</v>
      </c>
      <c r="I84" s="50">
        <v>45286565000</v>
      </c>
      <c r="J84" s="55" t="s">
        <v>42</v>
      </c>
      <c r="K84" s="43">
        <v>9948566.9499999993</v>
      </c>
      <c r="L84" s="51" t="s">
        <v>152</v>
      </c>
      <c r="M84" s="54" t="s">
        <v>188</v>
      </c>
      <c r="N84" s="55" t="s">
        <v>85</v>
      </c>
      <c r="O84" s="45" t="s">
        <v>84</v>
      </c>
    </row>
    <row r="85" spans="1:16" s="59" customFormat="1" ht="180.75" customHeight="1" x14ac:dyDescent="0.2">
      <c r="A85" s="55">
        <v>24</v>
      </c>
      <c r="B85" s="47" t="s">
        <v>39</v>
      </c>
      <c r="C85" s="48" t="s">
        <v>40</v>
      </c>
      <c r="D85" s="58" t="s">
        <v>98</v>
      </c>
      <c r="E85" s="49" t="s">
        <v>54</v>
      </c>
      <c r="F85" s="41">
        <v>876</v>
      </c>
      <c r="G85" s="42" t="s">
        <v>89</v>
      </c>
      <c r="H85" s="56">
        <v>1</v>
      </c>
      <c r="I85" s="50">
        <v>45000000000</v>
      </c>
      <c r="J85" s="55" t="s">
        <v>42</v>
      </c>
      <c r="K85" s="43">
        <v>44491774.020000003</v>
      </c>
      <c r="L85" s="51" t="s">
        <v>152</v>
      </c>
      <c r="M85" s="51" t="s">
        <v>189</v>
      </c>
      <c r="N85" s="55" t="s">
        <v>85</v>
      </c>
      <c r="O85" s="44" t="s">
        <v>84</v>
      </c>
    </row>
    <row r="86" spans="1:16" s="6" customFormat="1" ht="99.95" customHeight="1" x14ac:dyDescent="0.25">
      <c r="A86" s="55">
        <v>31</v>
      </c>
      <c r="B86" s="47" t="s">
        <v>39</v>
      </c>
      <c r="C86" s="48" t="s">
        <v>40</v>
      </c>
      <c r="D86" s="55" t="s">
        <v>99</v>
      </c>
      <c r="E86" s="49" t="s">
        <v>100</v>
      </c>
      <c r="F86" s="41">
        <v>876</v>
      </c>
      <c r="G86" s="42" t="s">
        <v>89</v>
      </c>
      <c r="H86" s="56">
        <v>1</v>
      </c>
      <c r="I86" s="50">
        <v>45000000000</v>
      </c>
      <c r="J86" s="55" t="s">
        <v>42</v>
      </c>
      <c r="K86" s="43">
        <v>16467049.59</v>
      </c>
      <c r="L86" s="51" t="s">
        <v>152</v>
      </c>
      <c r="M86" s="51" t="s">
        <v>153</v>
      </c>
      <c r="N86" s="55" t="s">
        <v>85</v>
      </c>
      <c r="O86" s="44" t="s">
        <v>84</v>
      </c>
    </row>
    <row r="87" spans="1:16" s="6" customFormat="1" ht="99.95" customHeight="1" x14ac:dyDescent="0.25">
      <c r="A87" s="55">
        <v>32</v>
      </c>
      <c r="B87" s="52" t="s">
        <v>162</v>
      </c>
      <c r="C87" s="55" t="s">
        <v>163</v>
      </c>
      <c r="D87" s="49" t="s">
        <v>164</v>
      </c>
      <c r="E87" s="49" t="s">
        <v>165</v>
      </c>
      <c r="F87" s="60" t="s">
        <v>43</v>
      </c>
      <c r="G87" s="60" t="s">
        <v>41</v>
      </c>
      <c r="H87" s="55">
        <v>1</v>
      </c>
      <c r="I87" s="56">
        <v>45268554000</v>
      </c>
      <c r="J87" s="55" t="s">
        <v>182</v>
      </c>
      <c r="K87" s="43">
        <v>23047074.109999999</v>
      </c>
      <c r="L87" s="54">
        <v>43914</v>
      </c>
      <c r="M87" s="54" t="s">
        <v>166</v>
      </c>
      <c r="N87" s="55" t="s">
        <v>85</v>
      </c>
      <c r="O87" s="47" t="s">
        <v>67</v>
      </c>
    </row>
    <row r="88" spans="1:16" s="6" customFormat="1" ht="99.95" customHeight="1" x14ac:dyDescent="0.25">
      <c r="A88" s="70">
        <v>45</v>
      </c>
      <c r="B88" s="84" t="s">
        <v>162</v>
      </c>
      <c r="C88" s="70" t="s">
        <v>167</v>
      </c>
      <c r="D88" s="71" t="s">
        <v>222</v>
      </c>
      <c r="E88" s="71" t="s">
        <v>165</v>
      </c>
      <c r="F88" s="85" t="s">
        <v>43</v>
      </c>
      <c r="G88" s="85" t="s">
        <v>41</v>
      </c>
      <c r="H88" s="70">
        <v>1</v>
      </c>
      <c r="I88" s="73">
        <v>45000000000</v>
      </c>
      <c r="J88" s="70" t="s">
        <v>94</v>
      </c>
      <c r="K88" s="75">
        <v>49844866.740000002</v>
      </c>
      <c r="L88" s="76">
        <v>43914</v>
      </c>
      <c r="M88" s="76" t="s">
        <v>223</v>
      </c>
      <c r="N88" s="70" t="s">
        <v>85</v>
      </c>
      <c r="O88" s="68" t="s">
        <v>67</v>
      </c>
    </row>
    <row r="89" spans="1:16" s="6" customFormat="1" ht="99.95" customHeight="1" x14ac:dyDescent="0.25">
      <c r="A89" s="55">
        <v>35</v>
      </c>
      <c r="B89" s="52" t="s">
        <v>162</v>
      </c>
      <c r="C89" s="55" t="s">
        <v>163</v>
      </c>
      <c r="D89" s="55" t="s">
        <v>171</v>
      </c>
      <c r="E89" s="49" t="s">
        <v>165</v>
      </c>
      <c r="F89" s="60" t="s">
        <v>43</v>
      </c>
      <c r="G89" s="60" t="s">
        <v>41</v>
      </c>
      <c r="H89" s="55">
        <v>1</v>
      </c>
      <c r="I89" s="56" t="s">
        <v>172</v>
      </c>
      <c r="J89" s="55" t="s">
        <v>182</v>
      </c>
      <c r="K89" s="43">
        <v>118049653.97</v>
      </c>
      <c r="L89" s="54">
        <v>43948</v>
      </c>
      <c r="M89" s="54" t="s">
        <v>185</v>
      </c>
      <c r="N89" s="55" t="s">
        <v>85</v>
      </c>
      <c r="O89" s="47" t="s">
        <v>67</v>
      </c>
    </row>
    <row r="90" spans="1:16" s="6" customFormat="1" ht="99.95" customHeight="1" x14ac:dyDescent="0.25">
      <c r="A90" s="70">
        <v>46</v>
      </c>
      <c r="B90" s="84" t="s">
        <v>162</v>
      </c>
      <c r="C90" s="70" t="s">
        <v>167</v>
      </c>
      <c r="D90" s="71" t="s">
        <v>224</v>
      </c>
      <c r="E90" s="71" t="s">
        <v>225</v>
      </c>
      <c r="F90" s="85" t="s">
        <v>44</v>
      </c>
      <c r="G90" s="85" t="s">
        <v>90</v>
      </c>
      <c r="H90" s="70">
        <v>136.03</v>
      </c>
      <c r="I90" s="73">
        <v>45000000000</v>
      </c>
      <c r="J90" s="70" t="s">
        <v>226</v>
      </c>
      <c r="K90" s="75">
        <v>23656011.16</v>
      </c>
      <c r="L90" s="76">
        <v>43935</v>
      </c>
      <c r="M90" s="76" t="s">
        <v>227</v>
      </c>
      <c r="N90" s="70" t="s">
        <v>85</v>
      </c>
      <c r="O90" s="68" t="s">
        <v>67</v>
      </c>
    </row>
    <row r="91" spans="1:16" s="6" customFormat="1" ht="17.25" customHeight="1" x14ac:dyDescent="0.25">
      <c r="A91" s="123" t="s">
        <v>47</v>
      </c>
      <c r="B91" s="124"/>
      <c r="C91" s="124"/>
      <c r="D91" s="124"/>
      <c r="E91" s="124"/>
      <c r="F91" s="124"/>
      <c r="G91" s="124"/>
      <c r="H91" s="124"/>
      <c r="I91" s="124"/>
      <c r="J91" s="125"/>
      <c r="K91" s="40">
        <f>SUM(K79:K90)</f>
        <v>483898770.49000007</v>
      </c>
      <c r="L91" s="108"/>
      <c r="M91" s="109"/>
      <c r="N91" s="109"/>
      <c r="O91" s="110"/>
    </row>
    <row r="92" spans="1:16" s="6" customFormat="1" ht="17.2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9"/>
      <c r="L92" s="10"/>
      <c r="M92" s="10"/>
      <c r="N92" s="10"/>
      <c r="O92" s="10"/>
    </row>
    <row r="93" spans="1:16" ht="17.2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9"/>
      <c r="L93" s="10"/>
      <c r="M93" s="10"/>
      <c r="N93" s="10"/>
      <c r="O93" s="10"/>
      <c r="P93" s="6"/>
    </row>
    <row r="94" spans="1:16" ht="17.2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9"/>
      <c r="L94" s="10"/>
      <c r="M94" s="10"/>
      <c r="N94" s="10"/>
      <c r="O94" s="10"/>
      <c r="P94" s="6"/>
    </row>
    <row r="95" spans="1:16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21" x14ac:dyDescent="0.35">
      <c r="A98" s="6"/>
      <c r="B98" s="30" t="s">
        <v>87</v>
      </c>
      <c r="C98" s="30"/>
      <c r="D98" s="30"/>
      <c r="E98" s="30"/>
      <c r="F98" s="30"/>
      <c r="G98" s="30"/>
      <c r="H98" s="30"/>
      <c r="I98" s="30"/>
      <c r="J98" s="30" t="s">
        <v>88</v>
      </c>
      <c r="K98" s="31"/>
      <c r="L98" s="6"/>
      <c r="M98" s="6"/>
      <c r="N98" s="6"/>
      <c r="O98" s="6"/>
      <c r="P98" s="6"/>
    </row>
    <row r="99" spans="1:16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</sheetData>
  <autoFilter ref="A23:R91"/>
  <mergeCells count="49">
    <mergeCell ref="L91:O91"/>
    <mergeCell ref="L76:M76"/>
    <mergeCell ref="K22:K23"/>
    <mergeCell ref="L22:M22"/>
    <mergeCell ref="A59:O59"/>
    <mergeCell ref="D75:M75"/>
    <mergeCell ref="N75:N77"/>
    <mergeCell ref="O75:O76"/>
    <mergeCell ref="K76:K77"/>
    <mergeCell ref="A58:J58"/>
    <mergeCell ref="A91:J91"/>
    <mergeCell ref="A75:A77"/>
    <mergeCell ref="F76:G76"/>
    <mergeCell ref="A21:A23"/>
    <mergeCell ref="A18:D18"/>
    <mergeCell ref="E18:O18"/>
    <mergeCell ref="E76:E77"/>
    <mergeCell ref="D76:D77"/>
    <mergeCell ref="D22:D23"/>
    <mergeCell ref="E22:E23"/>
    <mergeCell ref="F22:G22"/>
    <mergeCell ref="C75:C77"/>
    <mergeCell ref="B75:B77"/>
    <mergeCell ref="H76:H77"/>
    <mergeCell ref="I76:J76"/>
    <mergeCell ref="L58:O58"/>
    <mergeCell ref="A19:D19"/>
    <mergeCell ref="E19:O19"/>
    <mergeCell ref="A20:D20"/>
    <mergeCell ref="E20:O20"/>
    <mergeCell ref="A17:D17"/>
    <mergeCell ref="E17:O17"/>
    <mergeCell ref="A14:D14"/>
    <mergeCell ref="E14:O14"/>
    <mergeCell ref="A15:D15"/>
    <mergeCell ref="E15:O15"/>
    <mergeCell ref="E16:O16"/>
    <mergeCell ref="A3:D3"/>
    <mergeCell ref="K3:O10"/>
    <mergeCell ref="A4:B4"/>
    <mergeCell ref="A5:B5"/>
    <mergeCell ref="A12:O12"/>
    <mergeCell ref="B21:B23"/>
    <mergeCell ref="C21:C23"/>
    <mergeCell ref="D21:M21"/>
    <mergeCell ref="N21:N23"/>
    <mergeCell ref="O21:O22"/>
    <mergeCell ref="H22:H23"/>
    <mergeCell ref="I22:J22"/>
  </mergeCells>
  <hyperlinks>
    <hyperlink ref="E17" r:id="rId1"/>
  </hyperlinks>
  <pageMargins left="0.70866141732283472" right="0.70866141732283472" top="0.74803149606299213" bottom="0.74803149606299213" header="0.31496062992125984" footer="0.31496062992125984"/>
  <pageSetup paperSize="8" scale="60" fitToHeight="0" orientation="landscape" r:id="rId2"/>
  <rowBreaks count="2" manualBreakCount="2">
    <brk id="80" max="16" man="1"/>
    <brk id="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Ольга Анатольевна</dc:creator>
  <cp:lastModifiedBy>Кравцова Ольга Сергеевна</cp:lastModifiedBy>
  <cp:lastPrinted>2020-01-17T05:40:56Z</cp:lastPrinted>
  <dcterms:created xsi:type="dcterms:W3CDTF">2018-11-16T08:00:52Z</dcterms:created>
  <dcterms:modified xsi:type="dcterms:W3CDTF">2020-01-20T06:54:35Z</dcterms:modified>
</cp:coreProperties>
</file>